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012 год" sheetId="1" r:id="rId1"/>
  </sheets>
  <definedNames>
    <definedName name="_xlnm.Print_Titles" localSheetId="0">'2012 год'!$A:$B</definedName>
  </definedNames>
  <calcPr fullCalcOnLoad="1"/>
</workbook>
</file>

<file path=xl/sharedStrings.xml><?xml version="1.0" encoding="utf-8"?>
<sst xmlns="http://schemas.openxmlformats.org/spreadsheetml/2006/main" count="243" uniqueCount="153">
  <si>
    <t>№</t>
  </si>
  <si>
    <t xml:space="preserve">Приобретение транспортных средств для перевозки обучающихся </t>
  </si>
  <si>
    <t>Пополнение фондов библиотек общеобразовательных учреждений</t>
  </si>
  <si>
    <t>Развитие школьной инфраструктуры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</si>
  <si>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</si>
  <si>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</si>
  <si>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</si>
  <si>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</si>
  <si>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</si>
  <si>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</si>
  <si>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</si>
  <si>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 (единиц)</t>
  </si>
  <si>
    <t>ВСЕГО по приобретению оборудования</t>
  </si>
  <si>
    <t>Учебно-лабораторное</t>
  </si>
  <si>
    <t>Учебно-производственное</t>
  </si>
  <si>
    <t xml:space="preserve">Спортивное </t>
  </si>
  <si>
    <t>Компьютерное</t>
  </si>
  <si>
    <t>Оборудование для организации медицинского обслуживания</t>
  </si>
  <si>
    <t>Оборудование для школьных столовых</t>
  </si>
  <si>
    <t>за счет средств федеральной субсидии</t>
  </si>
  <si>
    <t>за счет средств областной субсидии</t>
  </si>
  <si>
    <t>Кол-во</t>
  </si>
  <si>
    <t>Сумма</t>
  </si>
  <si>
    <t>Наименование муниципального общеобразовательного учреждения</t>
  </si>
  <si>
    <t>Цена</t>
  </si>
  <si>
    <t>Приобретение оборудования</t>
  </si>
  <si>
    <t>кол-во человек</t>
  </si>
  <si>
    <t>сумма</t>
  </si>
  <si>
    <t>Итого по району (городскому округу)</t>
  </si>
  <si>
    <t>Областные средства</t>
  </si>
  <si>
    <t>(руб.)</t>
  </si>
  <si>
    <t>за счет средств областных средств</t>
  </si>
  <si>
    <t>за счет областных средств</t>
  </si>
  <si>
    <t>Итого:</t>
  </si>
  <si>
    <t>за счет федеральных средств</t>
  </si>
  <si>
    <t>Федеральные средства</t>
  </si>
  <si>
    <t>Пильнинский район</t>
  </si>
  <si>
    <t>МОУ Столбищенская  СОШ</t>
  </si>
  <si>
    <t>МОУ ПСШ № 2</t>
  </si>
  <si>
    <t>МОУ ПСШ № 1</t>
  </si>
  <si>
    <t>МОУ Н-Мочалеевская СОШ</t>
  </si>
  <si>
    <t>МОУ Деяновская ООШ</t>
  </si>
  <si>
    <t>2</t>
  </si>
  <si>
    <t>МОУ Медянская СОШ</t>
  </si>
  <si>
    <t>МОУ Красногорская СОШ</t>
  </si>
  <si>
    <t>МОУ М-Андосовская ООШ</t>
  </si>
  <si>
    <t>МОУ Бортсурманская СОШ</t>
  </si>
  <si>
    <t>МОУ М-Майданская СОШ</t>
  </si>
  <si>
    <t>МОУ Курмышская СОШ</t>
  </si>
  <si>
    <t>МОУ Княжегорская ООШ</t>
  </si>
  <si>
    <t>МОУ Озерская ООШ</t>
  </si>
  <si>
    <t>МОУ Петряксинская СОШ</t>
  </si>
  <si>
    <t>1.1</t>
  </si>
  <si>
    <t>учебники</t>
  </si>
  <si>
    <t>1,2</t>
  </si>
  <si>
    <t>компьютерное оборудование</t>
  </si>
  <si>
    <t>1.3</t>
  </si>
  <si>
    <t>1.4</t>
  </si>
  <si>
    <t>1.5</t>
  </si>
  <si>
    <t>спортивное оборудование</t>
  </si>
  <si>
    <t>2.1.</t>
  </si>
  <si>
    <t>2.2.</t>
  </si>
  <si>
    <t>Учебно- лабораторное оборуд</t>
  </si>
  <si>
    <t>2.3.</t>
  </si>
  <si>
    <t>учебно- производственное обор</t>
  </si>
  <si>
    <t>2.4.</t>
  </si>
  <si>
    <t>компьютерное оборуд</t>
  </si>
  <si>
    <t>2.5.</t>
  </si>
  <si>
    <t>оборуд для шк. Столовых</t>
  </si>
  <si>
    <t>3.1.</t>
  </si>
  <si>
    <t>3.2.</t>
  </si>
  <si>
    <t>3.3.</t>
  </si>
  <si>
    <t>учебно- производственное оборуд</t>
  </si>
  <si>
    <t>3.4.</t>
  </si>
  <si>
    <t>компьютерное обрудование</t>
  </si>
  <si>
    <t>3.5.</t>
  </si>
  <si>
    <t>оборуд. Для школьных столовых</t>
  </si>
  <si>
    <t>4.1.</t>
  </si>
  <si>
    <t>4.2.</t>
  </si>
  <si>
    <t>учебно-лабораторное оборуд</t>
  </si>
  <si>
    <t>4.3.</t>
  </si>
  <si>
    <t>4.4.</t>
  </si>
  <si>
    <t>5.</t>
  </si>
  <si>
    <t>5.1.</t>
  </si>
  <si>
    <t>учебно-лаборатор. Оборуд</t>
  </si>
  <si>
    <t>5.2.</t>
  </si>
  <si>
    <t>5.3.</t>
  </si>
  <si>
    <t>транспортные средства</t>
  </si>
  <si>
    <t>5.4.</t>
  </si>
  <si>
    <t>оборуд. для школьн. столовых</t>
  </si>
  <si>
    <t>4.5.</t>
  </si>
  <si>
    <t>6.</t>
  </si>
  <si>
    <t>6.1.</t>
  </si>
  <si>
    <t>6.2.</t>
  </si>
  <si>
    <t>учебно- лабораторн.оборудов</t>
  </si>
  <si>
    <t>6.3.</t>
  </si>
  <si>
    <t>учебно- производств. Оборудов</t>
  </si>
  <si>
    <t>6.4.</t>
  </si>
  <si>
    <t>6.5.</t>
  </si>
  <si>
    <t>6.6.</t>
  </si>
  <si>
    <t>6.7. спортивное оборудование</t>
  </si>
  <si>
    <t>7.1.</t>
  </si>
  <si>
    <t>7.2.</t>
  </si>
  <si>
    <t>учебно- лабораторн. Оборудование</t>
  </si>
  <si>
    <t>7.3.</t>
  </si>
  <si>
    <t>учебно- производств. Оборуд</t>
  </si>
  <si>
    <t>7.4.</t>
  </si>
  <si>
    <t>компьютерное оборудов</t>
  </si>
  <si>
    <t>7.5.</t>
  </si>
  <si>
    <t>оборудов. для школьн. Столовых</t>
  </si>
  <si>
    <t>7.6.</t>
  </si>
  <si>
    <t>8.1.</t>
  </si>
  <si>
    <t>8.2.</t>
  </si>
  <si>
    <t>учебно-лабораторн. Оборуд</t>
  </si>
  <si>
    <t>8.3.</t>
  </si>
  <si>
    <t>8.4.</t>
  </si>
  <si>
    <t>8.5.</t>
  </si>
  <si>
    <t>транспортное средство</t>
  </si>
  <si>
    <t>9.1.</t>
  </si>
  <si>
    <t>9.2.</t>
  </si>
  <si>
    <t>учебно-лабораторн.оборудов</t>
  </si>
  <si>
    <t>9.3.</t>
  </si>
  <si>
    <t>9.4.</t>
  </si>
  <si>
    <t>10.1.</t>
  </si>
  <si>
    <t>10.2.</t>
  </si>
  <si>
    <t>учебно-лабораторн. Оборудов</t>
  </si>
  <si>
    <t>10.3.</t>
  </si>
  <si>
    <t>учебно-произв.оборудов</t>
  </si>
  <si>
    <t>10.4.</t>
  </si>
  <si>
    <t>11.1.</t>
  </si>
  <si>
    <t>11.2.</t>
  </si>
  <si>
    <t>учебно-лаборатор. Оборудование</t>
  </si>
  <si>
    <t>11.3.</t>
  </si>
  <si>
    <t>учебно-производст. Оборудование</t>
  </si>
  <si>
    <t>11.4.</t>
  </si>
  <si>
    <t>11.5.</t>
  </si>
  <si>
    <t>12.1.</t>
  </si>
  <si>
    <t>12.2.</t>
  </si>
  <si>
    <t>13.1.</t>
  </si>
  <si>
    <t>13.2.</t>
  </si>
  <si>
    <t>учебно-лабораторное оборудов</t>
  </si>
  <si>
    <t>13.3.</t>
  </si>
  <si>
    <t>13.4.</t>
  </si>
  <si>
    <t>14.1.</t>
  </si>
  <si>
    <t>14.2.</t>
  </si>
  <si>
    <t>14.3.</t>
  </si>
  <si>
    <t>14.4.</t>
  </si>
  <si>
    <t>оборудован. для школьных столовых</t>
  </si>
  <si>
    <t>оборуд. для школьн. Столовых</t>
  </si>
  <si>
    <t>Начальник управления</t>
  </si>
  <si>
    <t>А.А.Клинцева</t>
  </si>
  <si>
    <t>Приложение 5 к Постановлению администрации района от _______________________ №_______</t>
  </si>
  <si>
    <t xml:space="preserve">Реализация в образовательных учреждениях Комплекса мер по модернизации общего образования в Пильнинском муниципальном районе Нижегородской области в 2012 году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</si>
</sst>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/>
    </xf>
    <xf numFmtId="0" fontId="29" fillId="4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9" fillId="25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25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0" fontId="33" fillId="4" borderId="10" xfId="0" applyFont="1" applyFill="1" applyBorder="1" applyAlignment="1">
      <alignment/>
    </xf>
    <xf numFmtId="0" fontId="29" fillId="4" borderId="10" xfId="0" applyFont="1" applyFill="1" applyBorder="1" applyAlignment="1">
      <alignment/>
    </xf>
    <xf numFmtId="0" fontId="32" fillId="4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49" fontId="29" fillId="2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34" fillId="0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0" fontId="27" fillId="0" borderId="18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center" wrapText="1"/>
    </xf>
    <xf numFmtId="0" fontId="23" fillId="22" borderId="12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23" fillId="22" borderId="14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1" fontId="22" fillId="0" borderId="23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14" xfId="0" applyNumberFormat="1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0" borderId="17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6"/>
  <sheetViews>
    <sheetView tabSelected="1" zoomScalePageLayoutView="0" workbookViewId="0" topLeftCell="AK79">
      <selection activeCell="BE112" sqref="BE112:BG112"/>
    </sheetView>
  </sheetViews>
  <sheetFormatPr defaultColWidth="9.00390625" defaultRowHeight="12.75"/>
  <cols>
    <col min="1" max="1" width="4.625" style="0" customWidth="1"/>
    <col min="2" max="2" width="29.125" style="0" customWidth="1"/>
    <col min="3" max="3" width="11.875" style="0" customWidth="1"/>
    <col min="4" max="4" width="11.625" style="0" customWidth="1"/>
    <col min="5" max="5" width="8.125" style="0" customWidth="1"/>
    <col min="6" max="6" width="8.875" style="0" customWidth="1"/>
    <col min="8" max="8" width="10.125" style="0" customWidth="1"/>
    <col min="11" max="11" width="7.25390625" style="0" customWidth="1"/>
    <col min="14" max="14" width="7.75390625" style="0" customWidth="1"/>
    <col min="17" max="17" width="7.75390625" style="0" customWidth="1"/>
    <col min="20" max="20" width="9.375" style="0" customWidth="1"/>
    <col min="23" max="23" width="7.625" style="0" customWidth="1"/>
    <col min="26" max="26" width="9.125" style="0" customWidth="1"/>
    <col min="32" max="32" width="8.00390625" style="0" customWidth="1"/>
    <col min="38" max="38" width="9.375" style="0" customWidth="1"/>
    <col min="46" max="46" width="7.75390625" style="0" customWidth="1"/>
    <col min="47" max="47" width="7.00390625" style="0" customWidth="1"/>
    <col min="48" max="48" width="8.75390625" style="0" customWidth="1"/>
    <col min="49" max="49" width="7.75390625" style="0" customWidth="1"/>
    <col min="50" max="50" width="6.875" style="0" customWidth="1"/>
    <col min="51" max="51" width="12.00390625" style="0" customWidth="1"/>
    <col min="53" max="53" width="10.125" style="0" customWidth="1"/>
    <col min="54" max="55" width="7.125" style="0" customWidth="1"/>
    <col min="56" max="56" width="12.25390625" style="0" customWidth="1"/>
    <col min="57" max="59" width="9.625" style="0" customWidth="1"/>
    <col min="60" max="60" width="14.00390625" style="0" customWidth="1"/>
  </cols>
  <sheetData>
    <row r="1" ht="12.75">
      <c r="N1" t="s">
        <v>151</v>
      </c>
    </row>
    <row r="2" spans="3:19" ht="15.75">
      <c r="C2" s="33" t="s">
        <v>152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4" ht="12.75" customHeight="1">
      <c r="BC4" s="4"/>
    </row>
    <row r="5" spans="1:60" ht="36.75" customHeight="1">
      <c r="A5" s="48" t="s">
        <v>0</v>
      </c>
      <c r="B5" s="63" t="s">
        <v>23</v>
      </c>
      <c r="C5" s="66" t="s">
        <v>28</v>
      </c>
      <c r="D5" s="67"/>
      <c r="E5" s="54" t="s">
        <v>25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/>
      <c r="AQ5" s="78" t="s">
        <v>1</v>
      </c>
      <c r="AR5" s="79"/>
      <c r="AS5" s="80"/>
      <c r="AT5" s="89" t="s">
        <v>2</v>
      </c>
      <c r="AU5" s="90"/>
      <c r="AV5" s="90"/>
      <c r="AW5" s="90"/>
      <c r="AX5" s="90"/>
      <c r="AY5" s="91"/>
      <c r="AZ5" s="99" t="s">
        <v>3</v>
      </c>
      <c r="BA5" s="100"/>
      <c r="BB5" s="34" t="s">
        <v>4</v>
      </c>
      <c r="BC5" s="35"/>
      <c r="BD5" s="87" t="s">
        <v>5</v>
      </c>
      <c r="BE5" s="87"/>
      <c r="BF5" s="87"/>
      <c r="BG5" s="87"/>
      <c r="BH5" s="43" t="s">
        <v>6</v>
      </c>
    </row>
    <row r="6" spans="1:60" ht="12.75" customHeight="1">
      <c r="A6" s="49"/>
      <c r="B6" s="64"/>
      <c r="C6" s="68"/>
      <c r="D6" s="69"/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9"/>
      <c r="AQ6" s="81"/>
      <c r="AR6" s="82"/>
      <c r="AS6" s="83"/>
      <c r="AT6" s="92"/>
      <c r="AU6" s="93"/>
      <c r="AV6" s="93"/>
      <c r="AW6" s="93"/>
      <c r="AX6" s="93"/>
      <c r="AY6" s="94"/>
      <c r="AZ6" s="43" t="s">
        <v>7</v>
      </c>
      <c r="BA6" s="43" t="s">
        <v>8</v>
      </c>
      <c r="BB6" s="36"/>
      <c r="BC6" s="37"/>
      <c r="BD6" s="88" t="s">
        <v>9</v>
      </c>
      <c r="BE6" s="88" t="s">
        <v>10</v>
      </c>
      <c r="BF6" s="88" t="s">
        <v>11</v>
      </c>
      <c r="BG6" s="88"/>
      <c r="BH6" s="44"/>
    </row>
    <row r="7" spans="1:60" ht="12.75" customHeight="1">
      <c r="A7" s="49"/>
      <c r="B7" s="64"/>
      <c r="C7" s="70"/>
      <c r="D7" s="71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2"/>
      <c r="AQ7" s="81"/>
      <c r="AR7" s="82"/>
      <c r="AS7" s="83"/>
      <c r="AT7" s="92"/>
      <c r="AU7" s="93"/>
      <c r="AV7" s="93"/>
      <c r="AW7" s="93"/>
      <c r="AX7" s="93"/>
      <c r="AY7" s="94"/>
      <c r="AZ7" s="44"/>
      <c r="BA7" s="44"/>
      <c r="BB7" s="36"/>
      <c r="BC7" s="37"/>
      <c r="BD7" s="88"/>
      <c r="BE7" s="88"/>
      <c r="BF7" s="88"/>
      <c r="BG7" s="88"/>
      <c r="BH7" s="44"/>
    </row>
    <row r="8" spans="1:60" ht="32.25" customHeight="1">
      <c r="A8" s="49"/>
      <c r="B8" s="64"/>
      <c r="C8" s="64" t="s">
        <v>35</v>
      </c>
      <c r="D8" s="64" t="s">
        <v>29</v>
      </c>
      <c r="E8" s="72" t="s">
        <v>12</v>
      </c>
      <c r="F8" s="73"/>
      <c r="G8" s="51" t="s">
        <v>13</v>
      </c>
      <c r="H8" s="52"/>
      <c r="I8" s="52"/>
      <c r="J8" s="52"/>
      <c r="K8" s="52"/>
      <c r="L8" s="53"/>
      <c r="M8" s="51" t="s">
        <v>14</v>
      </c>
      <c r="N8" s="52"/>
      <c r="O8" s="52"/>
      <c r="P8" s="52"/>
      <c r="Q8" s="52"/>
      <c r="R8" s="53"/>
      <c r="S8" s="51" t="s">
        <v>15</v>
      </c>
      <c r="T8" s="52"/>
      <c r="U8" s="52"/>
      <c r="V8" s="52"/>
      <c r="W8" s="52"/>
      <c r="X8" s="53"/>
      <c r="Y8" s="51" t="s">
        <v>16</v>
      </c>
      <c r="Z8" s="52"/>
      <c r="AA8" s="52"/>
      <c r="AB8" s="52"/>
      <c r="AC8" s="52"/>
      <c r="AD8" s="53"/>
      <c r="AE8" s="75" t="s">
        <v>17</v>
      </c>
      <c r="AF8" s="76"/>
      <c r="AG8" s="76"/>
      <c r="AH8" s="76"/>
      <c r="AI8" s="76"/>
      <c r="AJ8" s="77"/>
      <c r="AK8" s="75" t="s">
        <v>18</v>
      </c>
      <c r="AL8" s="76"/>
      <c r="AM8" s="76"/>
      <c r="AN8" s="76"/>
      <c r="AO8" s="76"/>
      <c r="AP8" s="77"/>
      <c r="AQ8" s="81"/>
      <c r="AR8" s="82"/>
      <c r="AS8" s="83"/>
      <c r="AT8" s="95" t="s">
        <v>19</v>
      </c>
      <c r="AU8" s="96"/>
      <c r="AV8" s="97"/>
      <c r="AW8" s="95" t="s">
        <v>20</v>
      </c>
      <c r="AX8" s="96"/>
      <c r="AY8" s="97"/>
      <c r="AZ8" s="44"/>
      <c r="BA8" s="44"/>
      <c r="BB8" s="36"/>
      <c r="BC8" s="37"/>
      <c r="BD8" s="88"/>
      <c r="BE8" s="88"/>
      <c r="BF8" s="88"/>
      <c r="BG8" s="88"/>
      <c r="BH8" s="44"/>
    </row>
    <row r="9" spans="1:60" ht="12" customHeight="1">
      <c r="A9" s="49"/>
      <c r="B9" s="64"/>
      <c r="C9" s="64"/>
      <c r="D9" s="64"/>
      <c r="E9" s="74"/>
      <c r="F9" s="74"/>
      <c r="G9" s="40" t="s">
        <v>34</v>
      </c>
      <c r="H9" s="41"/>
      <c r="I9" s="42"/>
      <c r="J9" s="40" t="s">
        <v>31</v>
      </c>
      <c r="K9" s="41"/>
      <c r="L9" s="42"/>
      <c r="M9" s="40" t="s">
        <v>34</v>
      </c>
      <c r="N9" s="41"/>
      <c r="O9" s="42"/>
      <c r="P9" s="40" t="s">
        <v>32</v>
      </c>
      <c r="Q9" s="41"/>
      <c r="R9" s="42"/>
      <c r="S9" s="40" t="s">
        <v>34</v>
      </c>
      <c r="T9" s="41"/>
      <c r="U9" s="42"/>
      <c r="V9" s="40" t="s">
        <v>32</v>
      </c>
      <c r="W9" s="41"/>
      <c r="X9" s="42"/>
      <c r="Y9" s="40" t="s">
        <v>34</v>
      </c>
      <c r="Z9" s="41"/>
      <c r="AA9" s="42"/>
      <c r="AB9" s="40" t="s">
        <v>32</v>
      </c>
      <c r="AC9" s="41"/>
      <c r="AD9" s="42"/>
      <c r="AE9" s="40" t="s">
        <v>34</v>
      </c>
      <c r="AF9" s="41"/>
      <c r="AG9" s="42"/>
      <c r="AH9" s="40" t="s">
        <v>32</v>
      </c>
      <c r="AI9" s="41"/>
      <c r="AJ9" s="42"/>
      <c r="AK9" s="40" t="s">
        <v>34</v>
      </c>
      <c r="AL9" s="41"/>
      <c r="AM9" s="42"/>
      <c r="AN9" s="40" t="s">
        <v>32</v>
      </c>
      <c r="AO9" s="41"/>
      <c r="AP9" s="42"/>
      <c r="AQ9" s="84"/>
      <c r="AR9" s="85"/>
      <c r="AS9" s="86"/>
      <c r="AT9" s="46" t="s">
        <v>21</v>
      </c>
      <c r="AU9" s="46" t="s">
        <v>24</v>
      </c>
      <c r="AV9" s="46" t="s">
        <v>22</v>
      </c>
      <c r="AW9" s="46" t="s">
        <v>21</v>
      </c>
      <c r="AX9" s="46" t="s">
        <v>24</v>
      </c>
      <c r="AY9" s="46" t="s">
        <v>22</v>
      </c>
      <c r="AZ9" s="44"/>
      <c r="BA9" s="44"/>
      <c r="BB9" s="38"/>
      <c r="BC9" s="39"/>
      <c r="BD9" s="88"/>
      <c r="BE9" s="88"/>
      <c r="BF9" s="88"/>
      <c r="BG9" s="88"/>
      <c r="BH9" s="44"/>
    </row>
    <row r="10" spans="1:60" ht="12.75" customHeight="1">
      <c r="A10" s="50"/>
      <c r="B10" s="65"/>
      <c r="C10" s="3" t="s">
        <v>30</v>
      </c>
      <c r="D10" s="3" t="s">
        <v>30</v>
      </c>
      <c r="E10" s="1" t="s">
        <v>21</v>
      </c>
      <c r="F10" s="1" t="s">
        <v>22</v>
      </c>
      <c r="G10" s="1" t="s">
        <v>21</v>
      </c>
      <c r="H10" s="3" t="s">
        <v>24</v>
      </c>
      <c r="I10" s="1" t="s">
        <v>22</v>
      </c>
      <c r="J10" s="1" t="s">
        <v>21</v>
      </c>
      <c r="K10" s="3" t="s">
        <v>24</v>
      </c>
      <c r="L10" s="1" t="s">
        <v>22</v>
      </c>
      <c r="M10" s="1" t="s">
        <v>21</v>
      </c>
      <c r="N10" s="3" t="s">
        <v>24</v>
      </c>
      <c r="O10" s="1" t="s">
        <v>22</v>
      </c>
      <c r="P10" s="1" t="s">
        <v>21</v>
      </c>
      <c r="Q10" s="3" t="s">
        <v>24</v>
      </c>
      <c r="R10" s="1" t="s">
        <v>22</v>
      </c>
      <c r="S10" s="1" t="s">
        <v>21</v>
      </c>
      <c r="T10" s="3" t="s">
        <v>24</v>
      </c>
      <c r="U10" s="1" t="s">
        <v>22</v>
      </c>
      <c r="V10" s="1" t="s">
        <v>21</v>
      </c>
      <c r="W10" s="3" t="s">
        <v>24</v>
      </c>
      <c r="X10" s="1" t="s">
        <v>22</v>
      </c>
      <c r="Y10" s="1" t="s">
        <v>21</v>
      </c>
      <c r="Z10" s="3" t="s">
        <v>24</v>
      </c>
      <c r="AA10" s="1" t="s">
        <v>22</v>
      </c>
      <c r="AB10" s="1" t="s">
        <v>21</v>
      </c>
      <c r="AC10" s="3" t="s">
        <v>24</v>
      </c>
      <c r="AD10" s="1" t="s">
        <v>22</v>
      </c>
      <c r="AE10" s="1" t="s">
        <v>21</v>
      </c>
      <c r="AF10" s="3" t="s">
        <v>24</v>
      </c>
      <c r="AG10" s="1" t="s">
        <v>22</v>
      </c>
      <c r="AH10" s="1" t="s">
        <v>21</v>
      </c>
      <c r="AI10" s="3" t="s">
        <v>24</v>
      </c>
      <c r="AJ10" s="1" t="s">
        <v>22</v>
      </c>
      <c r="AK10" s="1" t="s">
        <v>21</v>
      </c>
      <c r="AL10" s="3" t="s">
        <v>24</v>
      </c>
      <c r="AM10" s="1" t="s">
        <v>22</v>
      </c>
      <c r="AN10" s="1" t="s">
        <v>21</v>
      </c>
      <c r="AO10" s="3" t="s">
        <v>24</v>
      </c>
      <c r="AP10" s="1" t="s">
        <v>22</v>
      </c>
      <c r="AQ10" s="1" t="s">
        <v>21</v>
      </c>
      <c r="AR10" s="3" t="s">
        <v>24</v>
      </c>
      <c r="AS10" s="1" t="s">
        <v>22</v>
      </c>
      <c r="AT10" s="47"/>
      <c r="AU10" s="47"/>
      <c r="AV10" s="47"/>
      <c r="AW10" s="47"/>
      <c r="AX10" s="47"/>
      <c r="AY10" s="47"/>
      <c r="AZ10" s="45"/>
      <c r="BA10" s="45"/>
      <c r="BB10" s="2" t="s">
        <v>26</v>
      </c>
      <c r="BC10" s="2" t="s">
        <v>27</v>
      </c>
      <c r="BD10" s="88"/>
      <c r="BE10" s="88"/>
      <c r="BF10" s="8" t="s">
        <v>26</v>
      </c>
      <c r="BG10" s="8" t="s">
        <v>27</v>
      </c>
      <c r="BH10" s="45"/>
    </row>
    <row r="11" spans="1:60" ht="10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5">
        <v>22</v>
      </c>
      <c r="W11" s="5">
        <v>23</v>
      </c>
      <c r="X11" s="5">
        <v>24</v>
      </c>
      <c r="Y11" s="5">
        <v>25</v>
      </c>
      <c r="Z11" s="5">
        <v>26</v>
      </c>
      <c r="AA11" s="5">
        <v>27</v>
      </c>
      <c r="AB11" s="5">
        <v>28</v>
      </c>
      <c r="AC11" s="5">
        <v>29</v>
      </c>
      <c r="AD11" s="5">
        <v>30</v>
      </c>
      <c r="AE11" s="5">
        <v>31</v>
      </c>
      <c r="AF11" s="5">
        <v>32</v>
      </c>
      <c r="AG11" s="5">
        <v>33</v>
      </c>
      <c r="AH11" s="5">
        <v>34</v>
      </c>
      <c r="AI11" s="5">
        <v>35</v>
      </c>
      <c r="AJ11" s="5">
        <v>36</v>
      </c>
      <c r="AK11" s="5">
        <v>37</v>
      </c>
      <c r="AL11" s="5">
        <v>38</v>
      </c>
      <c r="AM11" s="5">
        <v>39</v>
      </c>
      <c r="AN11" s="5">
        <v>40</v>
      </c>
      <c r="AO11" s="5">
        <v>41</v>
      </c>
      <c r="AP11" s="5">
        <v>42</v>
      </c>
      <c r="AQ11" s="5">
        <v>43</v>
      </c>
      <c r="AR11" s="5">
        <v>44</v>
      </c>
      <c r="AS11" s="5">
        <v>45</v>
      </c>
      <c r="AT11" s="5">
        <v>46</v>
      </c>
      <c r="AU11" s="5">
        <v>47</v>
      </c>
      <c r="AV11" s="5">
        <v>48</v>
      </c>
      <c r="AW11" s="5">
        <v>49</v>
      </c>
      <c r="AX11" s="5">
        <v>50</v>
      </c>
      <c r="AY11" s="5">
        <v>51</v>
      </c>
      <c r="AZ11" s="5">
        <v>52</v>
      </c>
      <c r="BA11" s="5">
        <v>53</v>
      </c>
      <c r="BB11" s="5">
        <v>54</v>
      </c>
      <c r="BC11" s="5">
        <v>55</v>
      </c>
      <c r="BD11" s="5">
        <v>56</v>
      </c>
      <c r="BE11" s="5">
        <v>57</v>
      </c>
      <c r="BF11" s="5">
        <v>58</v>
      </c>
      <c r="BG11" s="5">
        <v>59</v>
      </c>
      <c r="BH11" s="5">
        <v>60</v>
      </c>
    </row>
    <row r="12" spans="1:60" s="24" customFormat="1" ht="12.75" customHeight="1">
      <c r="A12" s="25"/>
      <c r="B12" s="11" t="s">
        <v>36</v>
      </c>
      <c r="C12" s="26">
        <f>C13+C20+C27+C34+C41+C47+C56+C64+C71+C77+C83+C90+C94+C100</f>
        <v>10295600</v>
      </c>
      <c r="D12" s="26">
        <f>D41+D47+D64</f>
        <v>1290200</v>
      </c>
      <c r="E12" s="27">
        <f>E13+E20+E27+E34+E41+E47+E56+E64+E71+E77+E83+E90+E94+E100</f>
        <v>6681</v>
      </c>
      <c r="F12" s="27">
        <f>F13+F20+F27+F34+F41+F47+F56+F64+F71+F77+F83+F90+F94+F100</f>
        <v>11585800</v>
      </c>
      <c r="G12" s="27">
        <f>G13+G20+G27+G34+G41+G47+G56+G64+G71+G77+G83+G90+G94+G100</f>
        <v>41</v>
      </c>
      <c r="H12" s="27">
        <v>66813</v>
      </c>
      <c r="I12" s="27">
        <f>I13+I20+I27+I34+I41+I47+I56+I64+I71+I77+I83+I90+I94+I100</f>
        <v>2739300</v>
      </c>
      <c r="J12" s="27">
        <v>0</v>
      </c>
      <c r="K12" s="27">
        <v>0</v>
      </c>
      <c r="L12" s="27">
        <v>0</v>
      </c>
      <c r="M12" s="27">
        <f>M13+M20+M27+M34+M41+M47+M56+M64+M71+M77+M83+M90+M94+M100</f>
        <v>280</v>
      </c>
      <c r="N12" s="27">
        <v>3669.28</v>
      </c>
      <c r="O12" s="27">
        <f>O13+O20+O27+O34+O41+O47+O56+O64+O71+O77+O83+O90+O94+O100</f>
        <v>1027400</v>
      </c>
      <c r="P12" s="27">
        <v>0</v>
      </c>
      <c r="Q12" s="27">
        <v>0</v>
      </c>
      <c r="R12" s="27">
        <v>0</v>
      </c>
      <c r="S12" s="27">
        <f>S13+S20+S27+S34+S41+S47+S56+S64+S71+S77+S83+S90+S94+S100</f>
        <v>170</v>
      </c>
      <c r="T12" s="27">
        <v>2129.41</v>
      </c>
      <c r="U12" s="27">
        <f>U13+U20+U27+U34+U41+U47+U56+U64+U71+U77+U83+U90+U94+U100</f>
        <v>362000</v>
      </c>
      <c r="V12" s="27">
        <v>0</v>
      </c>
      <c r="W12" s="27">
        <v>0</v>
      </c>
      <c r="X12" s="27">
        <v>0</v>
      </c>
      <c r="Y12" s="27">
        <f>Y13+Y20+Y27+Y34+Y41+Y47+Y56+Y64+Y71+Y77+Y83+Y90+Y94+Y100</f>
        <v>66</v>
      </c>
      <c r="Z12" s="27">
        <v>23515</v>
      </c>
      <c r="AA12" s="27">
        <f>AA13+AA20+AA27+AA34+AA41+AA47+AA56+AA64+AA71+AA77+AA83+AA90+AA94+AA100</f>
        <v>1552000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f>AK13+AK20+AK27+AK34+AK41+AK47+AK56+AK64+AK71+AK77+AK83+AK90+AK94+AK100</f>
        <v>554</v>
      </c>
      <c r="AL12" s="27">
        <v>3655.23</v>
      </c>
      <c r="AM12" s="27">
        <f>AM13+AM20+AM27+AM34+AM41+AM47+AM56+AM64+AM71+AM77+AM83+AM90+AM94+AM100</f>
        <v>2025000</v>
      </c>
      <c r="AN12" s="27">
        <v>0</v>
      </c>
      <c r="AO12" s="27">
        <v>0</v>
      </c>
      <c r="AP12" s="27">
        <v>0</v>
      </c>
      <c r="AQ12" s="27">
        <f>AQ13+AQ20+AQ27+AQ34+AQ41+AQ47+AQ56+AQ64+AQ71+AQ77+AQ83+AQ90+AQ94+AQ100</f>
        <v>3</v>
      </c>
      <c r="AR12" s="27">
        <v>913400</v>
      </c>
      <c r="AS12" s="27">
        <f>AS41+AS47+AS64</f>
        <v>2740200</v>
      </c>
      <c r="AT12" s="27">
        <f>AT13+AT20+AT27+AT34+AT41+AT47+AT56+AT64+AT71+AT77+AT83+AT90+AT94+AT100</f>
        <v>5567</v>
      </c>
      <c r="AU12" s="27">
        <v>204.76</v>
      </c>
      <c r="AV12" s="27">
        <f>AV13+AV20+AV27+AV34+AV41+AV47+AV56+AV64+AV71+AV77+AV83+AV90+AV94+AV100</f>
        <v>1139900</v>
      </c>
      <c r="AW12" s="27"/>
      <c r="AX12" s="27"/>
      <c r="AY12" s="27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s="22" customFormat="1" ht="12.75">
      <c r="A13" s="13">
        <v>1</v>
      </c>
      <c r="B13" s="13" t="s">
        <v>37</v>
      </c>
      <c r="C13" s="13">
        <f>C14+C15+C16+C17+C18</f>
        <v>664400</v>
      </c>
      <c r="D13" s="13">
        <v>0</v>
      </c>
      <c r="E13" s="13">
        <f>E14+E15+E16+E17+E18</f>
        <v>312</v>
      </c>
      <c r="F13" s="13">
        <f>F14+F15+F16+F17+F18</f>
        <v>664400</v>
      </c>
      <c r="G13" s="13">
        <f>G15</f>
        <v>9</v>
      </c>
      <c r="H13" s="13">
        <f>H15</f>
        <v>22000</v>
      </c>
      <c r="I13" s="13">
        <f>I15</f>
        <v>198000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f>S18</f>
        <v>68</v>
      </c>
      <c r="T13" s="13">
        <f>T18</f>
        <v>955.88</v>
      </c>
      <c r="U13" s="13">
        <f>U18</f>
        <v>65000</v>
      </c>
      <c r="V13" s="13"/>
      <c r="W13" s="13"/>
      <c r="X13" s="13"/>
      <c r="Y13" s="13">
        <f>Y16</f>
        <v>11</v>
      </c>
      <c r="Z13" s="13">
        <f>Z16</f>
        <v>18000</v>
      </c>
      <c r="AA13" s="13">
        <f>AA16</f>
        <v>198000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>
        <f>AK17</f>
        <v>9</v>
      </c>
      <c r="AL13" s="13">
        <f>AL17</f>
        <v>16666.66</v>
      </c>
      <c r="AM13" s="13">
        <f>AM17</f>
        <v>150000</v>
      </c>
      <c r="AN13" s="13"/>
      <c r="AO13" s="13"/>
      <c r="AP13" s="13"/>
      <c r="AQ13" s="13"/>
      <c r="AR13" s="13"/>
      <c r="AS13" s="13"/>
      <c r="AT13" s="13">
        <v>215</v>
      </c>
      <c r="AU13" s="13">
        <v>248</v>
      </c>
      <c r="AV13" s="13">
        <v>53400</v>
      </c>
      <c r="AW13" s="13">
        <v>0</v>
      </c>
      <c r="AX13" s="13">
        <v>0</v>
      </c>
      <c r="AY13" s="13">
        <v>0</v>
      </c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60" s="19" customFormat="1" ht="12.75">
      <c r="A14" s="20" t="s">
        <v>52</v>
      </c>
      <c r="B14" s="17" t="s">
        <v>53</v>
      </c>
      <c r="C14" s="17">
        <v>53400</v>
      </c>
      <c r="D14" s="17">
        <v>0</v>
      </c>
      <c r="E14" s="17">
        <v>215</v>
      </c>
      <c r="F14" s="17">
        <v>53400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>
        <v>215</v>
      </c>
      <c r="AU14" s="17">
        <v>248</v>
      </c>
      <c r="AV14" s="17">
        <v>53400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s="19" customFormat="1" ht="15">
      <c r="A15" s="20" t="s">
        <v>54</v>
      </c>
      <c r="B15" s="16" t="s">
        <v>79</v>
      </c>
      <c r="C15" s="17">
        <v>198000</v>
      </c>
      <c r="D15" s="17">
        <v>0</v>
      </c>
      <c r="E15" s="17">
        <v>9</v>
      </c>
      <c r="F15" s="17">
        <v>198000</v>
      </c>
      <c r="G15" s="17">
        <v>9</v>
      </c>
      <c r="H15" s="17">
        <v>22000</v>
      </c>
      <c r="I15" s="17">
        <v>198000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2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s="19" customFormat="1" ht="12.75">
      <c r="A16" s="20" t="s">
        <v>56</v>
      </c>
      <c r="B16" s="16" t="s">
        <v>55</v>
      </c>
      <c r="C16" s="17">
        <v>198000</v>
      </c>
      <c r="D16" s="17">
        <v>0</v>
      </c>
      <c r="E16" s="17">
        <v>11</v>
      </c>
      <c r="F16" s="17">
        <v>198000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v>11</v>
      </c>
      <c r="Z16" s="17">
        <v>18000</v>
      </c>
      <c r="AA16" s="17">
        <v>198000</v>
      </c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s="19" customFormat="1" ht="12.75">
      <c r="A17" s="20" t="s">
        <v>57</v>
      </c>
      <c r="B17" s="16" t="s">
        <v>147</v>
      </c>
      <c r="C17" s="17">
        <v>150000</v>
      </c>
      <c r="D17" s="17">
        <v>0</v>
      </c>
      <c r="E17" s="17">
        <v>9</v>
      </c>
      <c r="F17" s="17">
        <v>150000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9</v>
      </c>
      <c r="AL17" s="17">
        <v>16666.66</v>
      </c>
      <c r="AM17" s="17">
        <v>150000</v>
      </c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s="19" customFormat="1" ht="12.75">
      <c r="A18" s="20" t="s">
        <v>58</v>
      </c>
      <c r="B18" s="16" t="s">
        <v>59</v>
      </c>
      <c r="C18" s="17">
        <v>65000</v>
      </c>
      <c r="D18" s="17">
        <v>0</v>
      </c>
      <c r="E18" s="17">
        <v>68</v>
      </c>
      <c r="F18" s="17">
        <v>65000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68</v>
      </c>
      <c r="T18" s="17">
        <v>955.88</v>
      </c>
      <c r="U18" s="17">
        <v>65000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2.75">
      <c r="A19" s="7"/>
      <c r="B19" s="17"/>
      <c r="C19" s="17"/>
      <c r="D19" s="1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22" customFormat="1" ht="12.75">
      <c r="A20" s="29" t="s">
        <v>42</v>
      </c>
      <c r="B20" s="13" t="s">
        <v>38</v>
      </c>
      <c r="C20" s="13">
        <f>C21+C22+C23+C24+C25</f>
        <v>1491100</v>
      </c>
      <c r="D20" s="13">
        <v>0</v>
      </c>
      <c r="E20" s="13">
        <f>E21+E22+E23+E24+E25</f>
        <v>1243</v>
      </c>
      <c r="F20" s="13">
        <f>F21+F22+F23+F24+F25</f>
        <v>1491100</v>
      </c>
      <c r="G20" s="13">
        <f>G22</f>
        <v>3</v>
      </c>
      <c r="H20" s="13">
        <f>H22</f>
        <v>133333.33</v>
      </c>
      <c r="I20" s="13">
        <f>I22</f>
        <v>400000</v>
      </c>
      <c r="J20" s="13"/>
      <c r="K20" s="13"/>
      <c r="L20" s="13"/>
      <c r="M20" s="13">
        <f>M23</f>
        <v>138</v>
      </c>
      <c r="N20" s="13">
        <f>N23</f>
        <v>3155.07</v>
      </c>
      <c r="O20" s="13">
        <f>O23</f>
        <v>435400</v>
      </c>
      <c r="P20" s="13"/>
      <c r="Q20" s="13"/>
      <c r="R20" s="13"/>
      <c r="S20" s="13"/>
      <c r="T20" s="13"/>
      <c r="U20" s="13"/>
      <c r="V20" s="13"/>
      <c r="W20" s="13"/>
      <c r="X20" s="13"/>
      <c r="Y20" s="13">
        <f>Y24</f>
        <v>8</v>
      </c>
      <c r="Z20" s="13">
        <f>Z24</f>
        <v>12500</v>
      </c>
      <c r="AA20" s="13">
        <f>AA24</f>
        <v>100000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>
        <f>AK25</f>
        <v>84</v>
      </c>
      <c r="AL20" s="13">
        <f>AL25</f>
        <v>4166.66</v>
      </c>
      <c r="AM20" s="13">
        <f>AM25</f>
        <v>350000</v>
      </c>
      <c r="AN20" s="13"/>
      <c r="AO20" s="13"/>
      <c r="AP20" s="13"/>
      <c r="AQ20" s="13"/>
      <c r="AR20" s="13"/>
      <c r="AS20" s="13"/>
      <c r="AT20" s="13">
        <f>AT21</f>
        <v>1010</v>
      </c>
      <c r="AU20" s="13">
        <v>203.66</v>
      </c>
      <c r="AV20" s="13">
        <f>AV21</f>
        <v>205700</v>
      </c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s="19" customFormat="1" ht="12.75">
      <c r="A21" s="28" t="s">
        <v>60</v>
      </c>
      <c r="B21" s="17" t="s">
        <v>53</v>
      </c>
      <c r="C21" s="17">
        <v>205700</v>
      </c>
      <c r="D21" s="17">
        <v>0</v>
      </c>
      <c r="E21" s="17">
        <v>1010</v>
      </c>
      <c r="F21" s="17">
        <v>205700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v>1010</v>
      </c>
      <c r="AU21" s="17">
        <v>203.66</v>
      </c>
      <c r="AV21" s="17">
        <v>205700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s="19" customFormat="1" ht="12.75">
      <c r="A22" s="17" t="s">
        <v>61</v>
      </c>
      <c r="B22" s="17" t="s">
        <v>62</v>
      </c>
      <c r="C22" s="17">
        <v>400000</v>
      </c>
      <c r="D22" s="17">
        <v>0</v>
      </c>
      <c r="E22" s="17">
        <v>3</v>
      </c>
      <c r="F22" s="17">
        <v>400000</v>
      </c>
      <c r="G22" s="17">
        <v>3</v>
      </c>
      <c r="H22" s="17">
        <v>133333.33</v>
      </c>
      <c r="I22" s="17">
        <v>400000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s="19" customFormat="1" ht="12.75">
      <c r="A23" s="17" t="s">
        <v>63</v>
      </c>
      <c r="B23" s="17" t="s">
        <v>64</v>
      </c>
      <c r="C23" s="17">
        <v>435400</v>
      </c>
      <c r="D23" s="17">
        <v>0</v>
      </c>
      <c r="E23" s="17">
        <v>138</v>
      </c>
      <c r="F23" s="17">
        <v>435400</v>
      </c>
      <c r="G23" s="17"/>
      <c r="H23" s="17"/>
      <c r="I23" s="17"/>
      <c r="J23" s="17"/>
      <c r="K23" s="17"/>
      <c r="L23" s="17"/>
      <c r="M23" s="17">
        <v>138</v>
      </c>
      <c r="N23" s="17">
        <v>3155.07</v>
      </c>
      <c r="O23" s="17">
        <v>435400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0" s="19" customFormat="1" ht="12.75">
      <c r="A24" s="28" t="s">
        <v>65</v>
      </c>
      <c r="B24" s="17" t="s">
        <v>66</v>
      </c>
      <c r="C24" s="17">
        <v>100000</v>
      </c>
      <c r="D24" s="17">
        <v>0</v>
      </c>
      <c r="E24" s="17">
        <v>8</v>
      </c>
      <c r="F24" s="17">
        <v>100000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v>8</v>
      </c>
      <c r="Z24" s="17">
        <v>12500</v>
      </c>
      <c r="AA24" s="17">
        <v>100000</v>
      </c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</row>
    <row r="25" spans="1:60" s="19" customFormat="1" ht="12.75">
      <c r="A25" s="17" t="s">
        <v>67</v>
      </c>
      <c r="B25" s="17" t="s">
        <v>68</v>
      </c>
      <c r="C25" s="17">
        <v>350000</v>
      </c>
      <c r="D25" s="17">
        <v>0</v>
      </c>
      <c r="E25" s="17">
        <v>84</v>
      </c>
      <c r="F25" s="17">
        <v>350000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>
        <v>84</v>
      </c>
      <c r="AL25" s="17">
        <v>4166.66</v>
      </c>
      <c r="AM25" s="17">
        <v>350000</v>
      </c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19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</row>
    <row r="27" spans="1:60" s="22" customFormat="1" ht="12.75">
      <c r="A27" s="13">
        <v>3</v>
      </c>
      <c r="B27" s="13" t="s">
        <v>39</v>
      </c>
      <c r="C27" s="13">
        <f>C28+C29+C30+C31+C32</f>
        <v>1246900</v>
      </c>
      <c r="D27" s="13">
        <v>0</v>
      </c>
      <c r="E27" s="13">
        <f>E28+E29+E30+E31+E32</f>
        <v>959</v>
      </c>
      <c r="F27" s="13">
        <f>F28+F29+F30+F31+F32</f>
        <v>1246900</v>
      </c>
      <c r="G27" s="13">
        <f>G29</f>
        <v>1</v>
      </c>
      <c r="H27" s="13">
        <f>H29</f>
        <v>200000</v>
      </c>
      <c r="I27" s="13">
        <f>I29</f>
        <v>200000</v>
      </c>
      <c r="J27" s="13"/>
      <c r="K27" s="13"/>
      <c r="L27" s="13"/>
      <c r="M27" s="13">
        <f>M30</f>
        <v>15</v>
      </c>
      <c r="N27" s="13">
        <f>N30</f>
        <v>5333.33</v>
      </c>
      <c r="O27" s="13">
        <f>O30</f>
        <v>80000</v>
      </c>
      <c r="P27" s="13"/>
      <c r="Q27" s="13"/>
      <c r="R27" s="13"/>
      <c r="S27" s="13"/>
      <c r="T27" s="13"/>
      <c r="U27" s="13"/>
      <c r="V27" s="13"/>
      <c r="W27" s="13"/>
      <c r="X27" s="13"/>
      <c r="Y27" s="13">
        <f>Y31</f>
        <v>4</v>
      </c>
      <c r="Z27" s="13">
        <f>Z31</f>
        <v>117500</v>
      </c>
      <c r="AA27" s="13">
        <f>AA31</f>
        <v>470000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>
        <f>AK32</f>
        <v>9</v>
      </c>
      <c r="AL27" s="13">
        <f>AL32</f>
        <v>33333.33</v>
      </c>
      <c r="AM27" s="13">
        <f>AM32</f>
        <v>300000</v>
      </c>
      <c r="AN27" s="13"/>
      <c r="AO27" s="13"/>
      <c r="AP27" s="13"/>
      <c r="AQ27" s="13"/>
      <c r="AR27" s="13"/>
      <c r="AS27" s="13"/>
      <c r="AT27" s="13">
        <f>AT28</f>
        <v>930</v>
      </c>
      <c r="AU27" s="13">
        <v>211.72</v>
      </c>
      <c r="AV27" s="13">
        <f>AV28</f>
        <v>196900</v>
      </c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60" s="19" customFormat="1" ht="12.75">
      <c r="A28" s="17" t="s">
        <v>69</v>
      </c>
      <c r="B28" s="17" t="s">
        <v>53</v>
      </c>
      <c r="C28" s="17">
        <v>196900</v>
      </c>
      <c r="D28" s="17">
        <v>0</v>
      </c>
      <c r="E28" s="17">
        <v>930</v>
      </c>
      <c r="F28" s="17">
        <v>196900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>
        <v>930</v>
      </c>
      <c r="AU28" s="17">
        <v>211.72</v>
      </c>
      <c r="AV28" s="17">
        <v>196900</v>
      </c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</row>
    <row r="29" spans="1:60" s="19" customFormat="1" ht="12.75">
      <c r="A29" s="17" t="s">
        <v>70</v>
      </c>
      <c r="B29" s="17" t="s">
        <v>62</v>
      </c>
      <c r="C29" s="17">
        <v>200000</v>
      </c>
      <c r="D29" s="17">
        <v>0</v>
      </c>
      <c r="E29" s="17">
        <v>1</v>
      </c>
      <c r="F29" s="17">
        <v>200000</v>
      </c>
      <c r="G29" s="17">
        <v>1</v>
      </c>
      <c r="H29" s="17">
        <v>200000</v>
      </c>
      <c r="I29" s="17">
        <v>200000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</row>
    <row r="30" spans="1:60" s="19" customFormat="1" ht="12.75">
      <c r="A30" s="17" t="s">
        <v>71</v>
      </c>
      <c r="B30" s="17" t="s">
        <v>72</v>
      </c>
      <c r="C30" s="17">
        <v>80000</v>
      </c>
      <c r="D30" s="17">
        <v>0</v>
      </c>
      <c r="E30" s="17">
        <v>15</v>
      </c>
      <c r="F30" s="17">
        <v>80000</v>
      </c>
      <c r="G30" s="17"/>
      <c r="H30" s="17"/>
      <c r="I30" s="17"/>
      <c r="J30" s="17"/>
      <c r="K30" s="17"/>
      <c r="L30" s="17"/>
      <c r="M30" s="17">
        <v>15</v>
      </c>
      <c r="N30" s="17">
        <v>5333.33</v>
      </c>
      <c r="O30" s="17">
        <v>80000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2.75">
      <c r="A31" s="17" t="s">
        <v>73</v>
      </c>
      <c r="B31" s="17" t="s">
        <v>74</v>
      </c>
      <c r="C31" s="17">
        <v>470000</v>
      </c>
      <c r="D31" s="17">
        <v>0</v>
      </c>
      <c r="E31" s="17">
        <v>4</v>
      </c>
      <c r="F31" s="17">
        <v>470000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4</v>
      </c>
      <c r="Z31" s="17">
        <v>117500</v>
      </c>
      <c r="AA31" s="17">
        <v>470000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s="19" customFormat="1" ht="12.75">
      <c r="A32" s="17" t="s">
        <v>75</v>
      </c>
      <c r="B32" s="17" t="s">
        <v>76</v>
      </c>
      <c r="C32" s="17">
        <v>300000</v>
      </c>
      <c r="D32" s="17">
        <v>0</v>
      </c>
      <c r="E32" s="17">
        <v>9</v>
      </c>
      <c r="F32" s="17">
        <v>300000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>
        <v>9</v>
      </c>
      <c r="AL32" s="17">
        <v>33333.33</v>
      </c>
      <c r="AM32" s="17">
        <v>300000</v>
      </c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</row>
    <row r="33" spans="1:60" ht="12.75">
      <c r="A33" s="6"/>
      <c r="B33" s="6"/>
      <c r="C33" s="6"/>
      <c r="D33" s="1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22" customFormat="1" ht="12.75">
      <c r="A34" s="13">
        <v>4</v>
      </c>
      <c r="B34" s="13" t="s">
        <v>40</v>
      </c>
      <c r="C34" s="13">
        <f>C35+C36+C37+C38+C39</f>
        <v>383500</v>
      </c>
      <c r="D34" s="13">
        <v>0</v>
      </c>
      <c r="E34" s="13">
        <f>E35+E36+E37+E38+E39</f>
        <v>403</v>
      </c>
      <c r="F34" s="13">
        <f>F35+F36+F37+F38+F39</f>
        <v>383500</v>
      </c>
      <c r="G34" s="13">
        <f>G36</f>
        <v>1</v>
      </c>
      <c r="H34" s="13">
        <f>H36</f>
        <v>101500</v>
      </c>
      <c r="I34" s="13">
        <f>I36</f>
        <v>101500</v>
      </c>
      <c r="J34" s="13"/>
      <c r="K34" s="13"/>
      <c r="L34" s="13"/>
      <c r="M34" s="13"/>
      <c r="N34" s="13"/>
      <c r="O34" s="13"/>
      <c r="P34" s="13"/>
      <c r="Q34" s="13"/>
      <c r="R34" s="13"/>
      <c r="S34" s="13">
        <f>S38</f>
        <v>42</v>
      </c>
      <c r="T34" s="13">
        <v>2357</v>
      </c>
      <c r="U34" s="13">
        <f>U38</f>
        <v>99000</v>
      </c>
      <c r="V34" s="13"/>
      <c r="W34" s="13"/>
      <c r="X34" s="13"/>
      <c r="Y34" s="13">
        <f>Y37</f>
        <v>7</v>
      </c>
      <c r="Z34" s="13">
        <f>Z37</f>
        <v>14142</v>
      </c>
      <c r="AA34" s="13">
        <f>AA37</f>
        <v>99000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>
        <f>AK39</f>
        <v>3</v>
      </c>
      <c r="AL34" s="13">
        <f>AL39</f>
        <v>6666.66</v>
      </c>
      <c r="AM34" s="13">
        <f>AM39</f>
        <v>20000</v>
      </c>
      <c r="AN34" s="13"/>
      <c r="AO34" s="13"/>
      <c r="AP34" s="13"/>
      <c r="AQ34" s="13"/>
      <c r="AR34" s="13"/>
      <c r="AS34" s="13"/>
      <c r="AT34" s="13">
        <f>AT35</f>
        <v>350</v>
      </c>
      <c r="AU34" s="13">
        <v>182.85</v>
      </c>
      <c r="AV34" s="13">
        <f>AV35</f>
        <v>64000</v>
      </c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1:60" s="21" customFormat="1" ht="12.75">
      <c r="A35" s="18" t="s">
        <v>77</v>
      </c>
      <c r="B35" s="18" t="s">
        <v>53</v>
      </c>
      <c r="C35" s="18">
        <v>64000</v>
      </c>
      <c r="D35" s="18">
        <v>0</v>
      </c>
      <c r="E35" s="18">
        <v>350</v>
      </c>
      <c r="F35" s="18">
        <v>64000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>
        <v>350</v>
      </c>
      <c r="AU35" s="18">
        <v>182.85</v>
      </c>
      <c r="AV35" s="18">
        <v>64000</v>
      </c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s="21" customFormat="1" ht="12.75">
      <c r="A36" s="18" t="s">
        <v>78</v>
      </c>
      <c r="B36" s="18" t="s">
        <v>79</v>
      </c>
      <c r="C36" s="18">
        <v>101500</v>
      </c>
      <c r="D36" s="18">
        <v>0</v>
      </c>
      <c r="E36" s="18">
        <v>1</v>
      </c>
      <c r="F36" s="18">
        <v>101500</v>
      </c>
      <c r="G36" s="18">
        <v>1</v>
      </c>
      <c r="H36" s="18">
        <v>101500</v>
      </c>
      <c r="I36" s="18">
        <v>101500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s="21" customFormat="1" ht="12.75">
      <c r="A37" s="18" t="s">
        <v>80</v>
      </c>
      <c r="B37" s="18" t="s">
        <v>55</v>
      </c>
      <c r="C37" s="18">
        <v>99000</v>
      </c>
      <c r="D37" s="18">
        <v>0</v>
      </c>
      <c r="E37" s="18">
        <v>7</v>
      </c>
      <c r="F37" s="18">
        <v>99000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>
        <v>7</v>
      </c>
      <c r="Z37" s="18">
        <v>14142</v>
      </c>
      <c r="AA37" s="18">
        <v>99000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s="21" customFormat="1" ht="12.75">
      <c r="A38" s="18" t="s">
        <v>81</v>
      </c>
      <c r="B38" s="18" t="s">
        <v>59</v>
      </c>
      <c r="C38" s="18">
        <v>99000</v>
      </c>
      <c r="D38" s="18">
        <v>0</v>
      </c>
      <c r="E38" s="18">
        <v>42</v>
      </c>
      <c r="F38" s="18">
        <v>99000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42</v>
      </c>
      <c r="T38" s="18">
        <v>2357</v>
      </c>
      <c r="U38" s="18">
        <v>99000</v>
      </c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s="21" customFormat="1" ht="12.75">
      <c r="A39" s="18" t="s">
        <v>90</v>
      </c>
      <c r="B39" s="18" t="s">
        <v>148</v>
      </c>
      <c r="C39" s="18">
        <v>20000</v>
      </c>
      <c r="D39" s="18">
        <v>0</v>
      </c>
      <c r="E39" s="18">
        <v>3</v>
      </c>
      <c r="F39" s="18">
        <v>20000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>
        <v>3</v>
      </c>
      <c r="AL39" s="18">
        <v>6666.66</v>
      </c>
      <c r="AM39" s="18">
        <v>20000</v>
      </c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s="19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s="22" customFormat="1" ht="12.75">
      <c r="A41" s="13" t="s">
        <v>82</v>
      </c>
      <c r="B41" s="13" t="s">
        <v>41</v>
      </c>
      <c r="C41" s="13">
        <f>C42+C43+C45+C44</f>
        <v>952300</v>
      </c>
      <c r="D41" s="13">
        <f>D44</f>
        <v>0</v>
      </c>
      <c r="E41" s="13">
        <f>E42+E43+E44+E45</f>
        <v>115</v>
      </c>
      <c r="F41" s="13">
        <f>F42+F43+F44+F45</f>
        <v>952300</v>
      </c>
      <c r="G41" s="13">
        <f>G43</f>
        <v>3</v>
      </c>
      <c r="H41" s="13">
        <f>H43</f>
        <v>32666</v>
      </c>
      <c r="I41" s="13">
        <f>I43</f>
        <v>98000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>
        <f>AK45</f>
        <v>9</v>
      </c>
      <c r="AL41" s="13">
        <f>AL45</f>
        <v>11000</v>
      </c>
      <c r="AM41" s="13">
        <f>AM45</f>
        <v>99000</v>
      </c>
      <c r="AN41" s="13"/>
      <c r="AO41" s="13"/>
      <c r="AP41" s="13"/>
      <c r="AQ41" s="13">
        <f>AQ44</f>
        <v>1</v>
      </c>
      <c r="AR41" s="13">
        <f>AR44</f>
        <v>725000</v>
      </c>
      <c r="AS41" s="13">
        <f>AS44</f>
        <v>725000</v>
      </c>
      <c r="AT41" s="13">
        <f>AT42</f>
        <v>102</v>
      </c>
      <c r="AU41" s="13">
        <f>AU42</f>
        <v>297</v>
      </c>
      <c r="AV41" s="13">
        <f>AV42</f>
        <v>30300</v>
      </c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21" customFormat="1" ht="12.75">
      <c r="A42" s="18" t="s">
        <v>83</v>
      </c>
      <c r="B42" s="18" t="s">
        <v>53</v>
      </c>
      <c r="C42" s="18">
        <v>30300</v>
      </c>
      <c r="D42" s="18">
        <v>0</v>
      </c>
      <c r="E42" s="18">
        <v>102</v>
      </c>
      <c r="F42" s="18">
        <v>30300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>
        <v>102</v>
      </c>
      <c r="AU42" s="18">
        <v>297</v>
      </c>
      <c r="AV42" s="18">
        <v>30300</v>
      </c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s="21" customFormat="1" ht="12.75">
      <c r="A43" s="18" t="s">
        <v>85</v>
      </c>
      <c r="B43" s="18" t="s">
        <v>84</v>
      </c>
      <c r="C43" s="18">
        <v>98000</v>
      </c>
      <c r="D43" s="18">
        <v>0</v>
      </c>
      <c r="E43" s="18">
        <v>3</v>
      </c>
      <c r="F43" s="18">
        <v>98000</v>
      </c>
      <c r="G43" s="18">
        <v>3</v>
      </c>
      <c r="H43" s="18">
        <v>32666</v>
      </c>
      <c r="I43" s="18">
        <v>98000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s="21" customFormat="1" ht="12.75">
      <c r="A44" s="18" t="s">
        <v>86</v>
      </c>
      <c r="B44" s="18" t="s">
        <v>87</v>
      </c>
      <c r="C44" s="18">
        <v>725000</v>
      </c>
      <c r="D44" s="18">
        <v>0</v>
      </c>
      <c r="E44" s="18">
        <v>1</v>
      </c>
      <c r="F44" s="18">
        <v>725000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>
        <v>1</v>
      </c>
      <c r="AR44" s="18">
        <v>725000</v>
      </c>
      <c r="AS44" s="18">
        <v>725000</v>
      </c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21" customFormat="1" ht="12.75">
      <c r="A45" s="18" t="s">
        <v>88</v>
      </c>
      <c r="B45" s="18" t="s">
        <v>89</v>
      </c>
      <c r="C45" s="18">
        <v>99000</v>
      </c>
      <c r="D45" s="18">
        <v>0</v>
      </c>
      <c r="E45" s="18">
        <v>9</v>
      </c>
      <c r="F45" s="18">
        <v>99000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>
        <v>9</v>
      </c>
      <c r="AL45" s="18">
        <v>11000</v>
      </c>
      <c r="AM45" s="18">
        <v>99000</v>
      </c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21" customFormat="1" ht="12.75">
      <c r="A46" s="14"/>
      <c r="B46" s="1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22" customFormat="1" ht="12.75">
      <c r="A47" s="13" t="s">
        <v>91</v>
      </c>
      <c r="B47" s="13" t="s">
        <v>43</v>
      </c>
      <c r="C47" s="13">
        <f>C48+C49+C50+C51+C52+C53+C54</f>
        <v>1195400</v>
      </c>
      <c r="D47" s="13">
        <f>D52</f>
        <v>1290200</v>
      </c>
      <c r="E47" s="13">
        <f>E48+E49+E50+E51+E52+E53+E54</f>
        <v>601</v>
      </c>
      <c r="F47" s="13">
        <f>F48+F49+F50+F51+F52+F53+F54</f>
        <v>2485600</v>
      </c>
      <c r="G47" s="13">
        <f>G49</f>
        <v>2</v>
      </c>
      <c r="H47" s="13">
        <f>H49</f>
        <v>225000</v>
      </c>
      <c r="I47" s="13">
        <f>I49</f>
        <v>450000</v>
      </c>
      <c r="J47" s="13"/>
      <c r="K47" s="13"/>
      <c r="L47" s="13"/>
      <c r="M47" s="13">
        <f>M50</f>
        <v>15</v>
      </c>
      <c r="N47" s="13">
        <f>N50</f>
        <v>6600</v>
      </c>
      <c r="O47" s="13">
        <f>O50</f>
        <v>99000</v>
      </c>
      <c r="P47" s="13"/>
      <c r="Q47" s="13"/>
      <c r="R47" s="13"/>
      <c r="S47" s="13">
        <f>S54</f>
        <v>40</v>
      </c>
      <c r="T47" s="13">
        <f>T54</f>
        <v>2475</v>
      </c>
      <c r="U47" s="13">
        <f>U54</f>
        <v>99000</v>
      </c>
      <c r="V47" s="13"/>
      <c r="W47" s="13"/>
      <c r="X47" s="13"/>
      <c r="Y47" s="13">
        <f>Y51</f>
        <v>15</v>
      </c>
      <c r="Z47" s="13">
        <f>Z51</f>
        <v>13200</v>
      </c>
      <c r="AA47" s="13">
        <f>AA51</f>
        <v>198000</v>
      </c>
      <c r="AB47" s="13"/>
      <c r="AC47" s="13"/>
      <c r="AD47" s="13"/>
      <c r="AE47" s="13"/>
      <c r="AF47" s="13"/>
      <c r="AG47" s="13"/>
      <c r="AH47" s="13"/>
      <c r="AI47" s="13"/>
      <c r="AJ47" s="13"/>
      <c r="AK47" s="13">
        <f>AK53</f>
        <v>93</v>
      </c>
      <c r="AL47" s="13">
        <f>AL53</f>
        <v>2688.17</v>
      </c>
      <c r="AM47" s="13">
        <f>AM53</f>
        <v>250000</v>
      </c>
      <c r="AN47" s="13"/>
      <c r="AO47" s="13"/>
      <c r="AP47" s="13"/>
      <c r="AQ47" s="13">
        <f>AQ52</f>
        <v>1</v>
      </c>
      <c r="AR47" s="13">
        <f>AR52</f>
        <v>1290200</v>
      </c>
      <c r="AS47" s="13">
        <f>AS52</f>
        <v>1290200</v>
      </c>
      <c r="AT47" s="13">
        <f>AT48</f>
        <v>435</v>
      </c>
      <c r="AU47" s="13">
        <f>AU48</f>
        <v>228.51</v>
      </c>
      <c r="AV47" s="13">
        <f>AV48</f>
        <v>99400</v>
      </c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s="21" customFormat="1" ht="12.75">
      <c r="A48" s="18" t="s">
        <v>92</v>
      </c>
      <c r="B48" s="18" t="s">
        <v>53</v>
      </c>
      <c r="C48" s="18">
        <v>99400</v>
      </c>
      <c r="D48" s="18">
        <v>0</v>
      </c>
      <c r="E48" s="18">
        <v>435</v>
      </c>
      <c r="F48" s="18">
        <v>99400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>
        <v>435</v>
      </c>
      <c r="AU48" s="18">
        <v>228.51</v>
      </c>
      <c r="AV48" s="18">
        <v>99400</v>
      </c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21" customFormat="1" ht="12.75">
      <c r="A49" s="18" t="s">
        <v>93</v>
      </c>
      <c r="B49" s="18" t="s">
        <v>94</v>
      </c>
      <c r="C49" s="18">
        <v>450000</v>
      </c>
      <c r="D49" s="18">
        <v>0</v>
      </c>
      <c r="E49" s="18">
        <v>2</v>
      </c>
      <c r="F49" s="18">
        <v>450000</v>
      </c>
      <c r="G49" s="18">
        <v>2</v>
      </c>
      <c r="H49" s="18">
        <v>225000</v>
      </c>
      <c r="I49" s="18">
        <v>450000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s="19" customFormat="1" ht="12.75">
      <c r="A50" s="17" t="s">
        <v>95</v>
      </c>
      <c r="B50" s="17" t="s">
        <v>96</v>
      </c>
      <c r="C50" s="17">
        <v>99000</v>
      </c>
      <c r="D50" s="17">
        <v>0</v>
      </c>
      <c r="E50" s="17">
        <v>15</v>
      </c>
      <c r="F50" s="17">
        <v>99000</v>
      </c>
      <c r="G50" s="17"/>
      <c r="H50" s="17"/>
      <c r="I50" s="17"/>
      <c r="J50" s="17"/>
      <c r="K50" s="17"/>
      <c r="L50" s="17"/>
      <c r="M50" s="17">
        <v>15</v>
      </c>
      <c r="N50" s="17">
        <v>6600</v>
      </c>
      <c r="O50" s="17">
        <v>99000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</row>
    <row r="51" spans="1:60" s="19" customFormat="1" ht="12.75">
      <c r="A51" s="17" t="s">
        <v>97</v>
      </c>
      <c r="B51" s="17" t="s">
        <v>55</v>
      </c>
      <c r="C51" s="17">
        <v>198000</v>
      </c>
      <c r="D51" s="17">
        <v>0</v>
      </c>
      <c r="E51" s="17">
        <v>15</v>
      </c>
      <c r="F51" s="17">
        <v>198000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>
        <v>15</v>
      </c>
      <c r="Z51" s="17">
        <v>13200</v>
      </c>
      <c r="AA51" s="17">
        <v>198000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s="19" customFormat="1" ht="12.75">
      <c r="A52" s="17" t="s">
        <v>98</v>
      </c>
      <c r="B52" s="17" t="s">
        <v>87</v>
      </c>
      <c r="C52" s="17">
        <v>0</v>
      </c>
      <c r="D52" s="17">
        <v>1290200</v>
      </c>
      <c r="E52" s="17">
        <v>1</v>
      </c>
      <c r="F52" s="17">
        <v>1290200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>
        <v>1</v>
      </c>
      <c r="AR52" s="17">
        <v>1290200</v>
      </c>
      <c r="AS52" s="17">
        <v>1290200</v>
      </c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s="19" customFormat="1" ht="12.75">
      <c r="A53" s="17" t="s">
        <v>99</v>
      </c>
      <c r="B53" s="17" t="s">
        <v>109</v>
      </c>
      <c r="C53" s="17">
        <v>250000</v>
      </c>
      <c r="D53" s="17">
        <v>0</v>
      </c>
      <c r="E53" s="17">
        <v>93</v>
      </c>
      <c r="F53" s="17">
        <v>250000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>
        <v>93</v>
      </c>
      <c r="AL53" s="17">
        <v>2688.17</v>
      </c>
      <c r="AM53" s="17">
        <v>250000</v>
      </c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s="19" customFormat="1" ht="12.75">
      <c r="A54" s="17" t="s">
        <v>100</v>
      </c>
      <c r="B54" s="17"/>
      <c r="C54" s="17">
        <v>99000</v>
      </c>
      <c r="D54" s="17">
        <v>0</v>
      </c>
      <c r="E54" s="17">
        <v>40</v>
      </c>
      <c r="F54" s="17">
        <v>99000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40</v>
      </c>
      <c r="T54" s="17">
        <v>2475</v>
      </c>
      <c r="U54" s="17">
        <v>99000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2.75">
      <c r="A55" s="6"/>
      <c r="B55" s="15"/>
      <c r="C55" s="6"/>
      <c r="D55" s="1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s="22" customFormat="1" ht="12.75">
      <c r="A56" s="13">
        <v>7</v>
      </c>
      <c r="B56" s="13" t="s">
        <v>44</v>
      </c>
      <c r="C56" s="13">
        <f>C57+C58+C59+C60+C61+C62</f>
        <v>1109300</v>
      </c>
      <c r="D56" s="13">
        <v>0</v>
      </c>
      <c r="E56" s="13">
        <f>E57+E58+E59+E60+E61+E62</f>
        <v>652</v>
      </c>
      <c r="F56" s="13">
        <f>F57+F58+F59+F60+F61+F62</f>
        <v>1109300</v>
      </c>
      <c r="G56" s="13">
        <f>G58</f>
        <v>1</v>
      </c>
      <c r="H56" s="13">
        <f>H58</f>
        <v>350000</v>
      </c>
      <c r="I56" s="13">
        <f>I58</f>
        <v>350000</v>
      </c>
      <c r="J56" s="13"/>
      <c r="K56" s="13"/>
      <c r="L56" s="13"/>
      <c r="M56" s="13">
        <f>M59</f>
        <v>40</v>
      </c>
      <c r="N56" s="13">
        <f>N59</f>
        <v>4950</v>
      </c>
      <c r="O56" s="13">
        <f>O59</f>
        <v>198000</v>
      </c>
      <c r="P56" s="13"/>
      <c r="Q56" s="13"/>
      <c r="R56" s="13"/>
      <c r="S56" s="13">
        <f>S62</f>
        <v>20</v>
      </c>
      <c r="T56" s="13">
        <f>T62</f>
        <v>4950</v>
      </c>
      <c r="U56" s="13">
        <f>U62</f>
        <v>99000</v>
      </c>
      <c r="V56" s="13"/>
      <c r="W56" s="13"/>
      <c r="X56" s="13"/>
      <c r="Y56" s="13">
        <f>Y60</f>
        <v>6</v>
      </c>
      <c r="Z56" s="13">
        <f>Z60</f>
        <v>16500</v>
      </c>
      <c r="AA56" s="13">
        <f>AA60</f>
        <v>99000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>
        <f>AK61</f>
        <v>15</v>
      </c>
      <c r="AL56" s="13">
        <f>AL61</f>
        <v>16666.66</v>
      </c>
      <c r="AM56" s="13">
        <f>AM61</f>
        <v>250000</v>
      </c>
      <c r="AN56" s="13"/>
      <c r="AO56" s="13"/>
      <c r="AP56" s="13"/>
      <c r="AQ56" s="13"/>
      <c r="AR56" s="13"/>
      <c r="AS56" s="13"/>
      <c r="AT56" s="13">
        <f>AT57</f>
        <v>570</v>
      </c>
      <c r="AU56" s="13">
        <f>AU57</f>
        <v>198.77</v>
      </c>
      <c r="AV56" s="13">
        <f>AV57</f>
        <v>113300</v>
      </c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  <row r="57" spans="1:60" s="19" customFormat="1" ht="12.75">
      <c r="A57" s="17" t="s">
        <v>101</v>
      </c>
      <c r="B57" s="17" t="s">
        <v>53</v>
      </c>
      <c r="C57" s="17">
        <v>113300</v>
      </c>
      <c r="D57" s="17">
        <v>0</v>
      </c>
      <c r="E57" s="17">
        <v>570</v>
      </c>
      <c r="F57" s="17">
        <v>113300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>
        <v>570</v>
      </c>
      <c r="AU57" s="17">
        <v>198.77</v>
      </c>
      <c r="AV57" s="17">
        <v>113300</v>
      </c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s="19" customFormat="1" ht="12.75">
      <c r="A58" s="17" t="s">
        <v>102</v>
      </c>
      <c r="B58" s="17" t="s">
        <v>103</v>
      </c>
      <c r="C58" s="17">
        <v>350000</v>
      </c>
      <c r="D58" s="17">
        <v>0</v>
      </c>
      <c r="E58" s="17">
        <v>1</v>
      </c>
      <c r="F58" s="17">
        <v>350000</v>
      </c>
      <c r="G58" s="17">
        <v>1</v>
      </c>
      <c r="H58" s="17">
        <v>350000</v>
      </c>
      <c r="I58" s="17">
        <v>350000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s="19" customFormat="1" ht="12.75">
      <c r="A59" s="17" t="s">
        <v>104</v>
      </c>
      <c r="B59" s="17" t="s">
        <v>105</v>
      </c>
      <c r="C59" s="17">
        <v>198000</v>
      </c>
      <c r="D59" s="17">
        <v>0</v>
      </c>
      <c r="E59" s="17">
        <v>40</v>
      </c>
      <c r="F59" s="17">
        <v>198000</v>
      </c>
      <c r="G59" s="17"/>
      <c r="H59" s="17"/>
      <c r="I59" s="17"/>
      <c r="J59" s="17"/>
      <c r="K59" s="17"/>
      <c r="L59" s="17"/>
      <c r="M59" s="17">
        <v>40</v>
      </c>
      <c r="N59" s="17">
        <v>4950</v>
      </c>
      <c r="O59" s="17">
        <v>198000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</row>
    <row r="60" spans="1:60" s="19" customFormat="1" ht="12.75">
      <c r="A60" s="17" t="s">
        <v>106</v>
      </c>
      <c r="B60" s="17" t="s">
        <v>107</v>
      </c>
      <c r="C60" s="17">
        <v>99000</v>
      </c>
      <c r="D60" s="17">
        <v>0</v>
      </c>
      <c r="E60" s="17">
        <v>6</v>
      </c>
      <c r="F60" s="17">
        <v>99000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6</v>
      </c>
      <c r="Z60" s="17">
        <v>16500</v>
      </c>
      <c r="AA60" s="17">
        <v>99000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s="19" customFormat="1" ht="12.75">
      <c r="A61" s="17" t="s">
        <v>108</v>
      </c>
      <c r="B61" s="17" t="s">
        <v>109</v>
      </c>
      <c r="C61" s="17">
        <v>250000</v>
      </c>
      <c r="D61" s="17">
        <v>0</v>
      </c>
      <c r="E61" s="17">
        <v>15</v>
      </c>
      <c r="F61" s="17">
        <v>250000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>
        <v>15</v>
      </c>
      <c r="AL61" s="17">
        <v>16666.66</v>
      </c>
      <c r="AM61" s="17">
        <v>250000</v>
      </c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</row>
    <row r="62" spans="1:60" s="19" customFormat="1" ht="12.75">
      <c r="A62" s="17" t="s">
        <v>110</v>
      </c>
      <c r="B62" s="17" t="s">
        <v>59</v>
      </c>
      <c r="C62" s="17">
        <v>99000</v>
      </c>
      <c r="D62" s="17">
        <v>0</v>
      </c>
      <c r="E62" s="17">
        <v>20</v>
      </c>
      <c r="F62" s="17">
        <v>99000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v>20</v>
      </c>
      <c r="T62" s="17">
        <v>4950</v>
      </c>
      <c r="U62" s="17">
        <v>99000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ht="12.75">
      <c r="A63" s="6"/>
      <c r="B63" s="15"/>
      <c r="C63" s="6"/>
      <c r="D63" s="1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22" customFormat="1" ht="12.75">
      <c r="A64" s="13">
        <v>8</v>
      </c>
      <c r="B64" s="13" t="s">
        <v>45</v>
      </c>
      <c r="C64" s="13">
        <f>C65+C66+C67+C69+C68</f>
        <v>983000</v>
      </c>
      <c r="D64" s="13">
        <f>D68</f>
        <v>0</v>
      </c>
      <c r="E64" s="13">
        <f>E65+E66+E67+E68+E69</f>
        <v>245</v>
      </c>
      <c r="F64" s="13">
        <f>F65+F66+F67+F68+F69</f>
        <v>983000</v>
      </c>
      <c r="G64" s="13">
        <f>G66</f>
        <v>1</v>
      </c>
      <c r="H64" s="13">
        <f>H66</f>
        <v>99000</v>
      </c>
      <c r="I64" s="13">
        <f>I66</f>
        <v>99000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f>Y67</f>
        <v>1</v>
      </c>
      <c r="Z64" s="13">
        <f>Z67</f>
        <v>20000</v>
      </c>
      <c r="AA64" s="13">
        <f>AA67</f>
        <v>20000</v>
      </c>
      <c r="AB64" s="13"/>
      <c r="AC64" s="13"/>
      <c r="AD64" s="13"/>
      <c r="AE64" s="13"/>
      <c r="AF64" s="13"/>
      <c r="AG64" s="13"/>
      <c r="AH64" s="13"/>
      <c r="AI64" s="13"/>
      <c r="AJ64" s="13"/>
      <c r="AK64" s="13">
        <f>AK69</f>
        <v>12</v>
      </c>
      <c r="AL64" s="13">
        <f>AL69</f>
        <v>8250</v>
      </c>
      <c r="AM64" s="13">
        <f>AM69</f>
        <v>99000</v>
      </c>
      <c r="AN64" s="13"/>
      <c r="AO64" s="13"/>
      <c r="AP64" s="13"/>
      <c r="AQ64" s="13">
        <f>AQ68</f>
        <v>1</v>
      </c>
      <c r="AR64" s="13">
        <f>AR68</f>
        <v>725000</v>
      </c>
      <c r="AS64" s="13">
        <f>AS68</f>
        <v>725000</v>
      </c>
      <c r="AT64" s="13">
        <f>AT65</f>
        <v>230</v>
      </c>
      <c r="AU64" s="13">
        <f>AU65</f>
        <v>173.91</v>
      </c>
      <c r="AV64" s="13">
        <f>AV65</f>
        <v>40000</v>
      </c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</row>
    <row r="65" spans="1:60" s="19" customFormat="1" ht="12.75">
      <c r="A65" s="17" t="s">
        <v>111</v>
      </c>
      <c r="B65" s="17" t="s">
        <v>53</v>
      </c>
      <c r="C65" s="17">
        <v>40000</v>
      </c>
      <c r="D65" s="17">
        <v>0</v>
      </c>
      <c r="E65" s="17">
        <v>230</v>
      </c>
      <c r="F65" s="17">
        <v>40000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>
        <v>230</v>
      </c>
      <c r="AU65" s="17">
        <v>173.91</v>
      </c>
      <c r="AV65" s="17">
        <v>40000</v>
      </c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</row>
    <row r="66" spans="1:60" s="19" customFormat="1" ht="12.75">
      <c r="A66" s="17" t="s">
        <v>112</v>
      </c>
      <c r="B66" s="17" t="s">
        <v>113</v>
      </c>
      <c r="C66" s="17">
        <v>99000</v>
      </c>
      <c r="D66" s="17">
        <v>0</v>
      </c>
      <c r="E66" s="17">
        <v>1</v>
      </c>
      <c r="F66" s="17">
        <v>99000</v>
      </c>
      <c r="G66" s="17">
        <v>1</v>
      </c>
      <c r="H66" s="17">
        <v>99000</v>
      </c>
      <c r="I66" s="17">
        <v>99000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</row>
    <row r="67" spans="1:60" s="19" customFormat="1" ht="12.75">
      <c r="A67" s="17" t="s">
        <v>114</v>
      </c>
      <c r="B67" s="17" t="s">
        <v>55</v>
      </c>
      <c r="C67" s="17">
        <v>20000</v>
      </c>
      <c r="D67" s="17">
        <v>0</v>
      </c>
      <c r="E67" s="17">
        <v>1</v>
      </c>
      <c r="F67" s="17">
        <v>20000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>
        <v>1</v>
      </c>
      <c r="Z67" s="17">
        <v>20000</v>
      </c>
      <c r="AA67" s="17">
        <v>20000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</row>
    <row r="68" spans="1:60" s="19" customFormat="1" ht="12.75">
      <c r="A68" s="17" t="s">
        <v>115</v>
      </c>
      <c r="B68" s="17" t="s">
        <v>117</v>
      </c>
      <c r="C68" s="17">
        <v>725000</v>
      </c>
      <c r="D68" s="17">
        <v>0</v>
      </c>
      <c r="E68" s="17">
        <v>1</v>
      </c>
      <c r="F68" s="17">
        <v>725000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>
        <v>1</v>
      </c>
      <c r="AR68" s="17">
        <v>725000</v>
      </c>
      <c r="AS68" s="17">
        <v>725000</v>
      </c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</row>
    <row r="69" spans="1:60" s="19" customFormat="1" ht="12.75">
      <c r="A69" s="17" t="s">
        <v>116</v>
      </c>
      <c r="B69" s="17" t="s">
        <v>109</v>
      </c>
      <c r="C69" s="17">
        <v>99000</v>
      </c>
      <c r="D69" s="17">
        <v>0</v>
      </c>
      <c r="E69" s="17">
        <v>12</v>
      </c>
      <c r="F69" s="17">
        <v>99000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>
        <v>12</v>
      </c>
      <c r="AL69" s="17">
        <v>8250</v>
      </c>
      <c r="AM69" s="17">
        <v>99000</v>
      </c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</row>
    <row r="70" spans="1:60" ht="12.75">
      <c r="A70" s="6"/>
      <c r="B70" s="15"/>
      <c r="C70" s="6"/>
      <c r="D70" s="1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s="22" customFormat="1" ht="12.75">
      <c r="A71" s="13">
        <v>9</v>
      </c>
      <c r="B71" s="13" t="s">
        <v>46</v>
      </c>
      <c r="C71" s="13">
        <f>C72+C73+C74+C75</f>
        <v>399900</v>
      </c>
      <c r="D71" s="13">
        <v>0</v>
      </c>
      <c r="E71" s="13">
        <f>E72+E73+E74+E75</f>
        <v>284</v>
      </c>
      <c r="F71" s="13">
        <f>F72+F73+F74+F75</f>
        <v>399900</v>
      </c>
      <c r="G71" s="13">
        <f>G73</f>
        <v>6</v>
      </c>
      <c r="H71" s="13">
        <f>H73</f>
        <v>16500</v>
      </c>
      <c r="I71" s="13">
        <f>I73</f>
        <v>99000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>
        <f>Y74</f>
        <v>3</v>
      </c>
      <c r="Z71" s="13">
        <f>Z74</f>
        <v>33000</v>
      </c>
      <c r="AA71" s="13">
        <f>AA74</f>
        <v>99000</v>
      </c>
      <c r="AB71" s="13"/>
      <c r="AC71" s="13"/>
      <c r="AD71" s="13"/>
      <c r="AE71" s="13"/>
      <c r="AF71" s="13"/>
      <c r="AG71" s="13"/>
      <c r="AH71" s="13"/>
      <c r="AI71" s="13"/>
      <c r="AJ71" s="13"/>
      <c r="AK71" s="13">
        <f>AK75</f>
        <v>5</v>
      </c>
      <c r="AL71" s="13">
        <f>AL75</f>
        <v>30000</v>
      </c>
      <c r="AM71" s="13">
        <f>AM75</f>
        <v>150000</v>
      </c>
      <c r="AN71" s="13"/>
      <c r="AO71" s="13"/>
      <c r="AP71" s="13"/>
      <c r="AQ71" s="13"/>
      <c r="AR71" s="13"/>
      <c r="AS71" s="13"/>
      <c r="AT71" s="13">
        <f>AT72</f>
        <v>270</v>
      </c>
      <c r="AU71" s="13">
        <f>AU72</f>
        <v>192.22</v>
      </c>
      <c r="AV71" s="13">
        <f>AV72</f>
        <v>51900</v>
      </c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</row>
    <row r="72" spans="1:60" s="19" customFormat="1" ht="12.75">
      <c r="A72" s="17" t="s">
        <v>118</v>
      </c>
      <c r="B72" s="17" t="s">
        <v>53</v>
      </c>
      <c r="C72" s="17">
        <v>51900</v>
      </c>
      <c r="D72" s="17">
        <v>0</v>
      </c>
      <c r="E72" s="17">
        <v>270</v>
      </c>
      <c r="F72" s="17">
        <v>51900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>
        <v>270</v>
      </c>
      <c r="AU72" s="17">
        <v>192.22</v>
      </c>
      <c r="AV72" s="17">
        <v>51900</v>
      </c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</row>
    <row r="73" spans="1:60" s="19" customFormat="1" ht="12.75">
      <c r="A73" s="17" t="s">
        <v>119</v>
      </c>
      <c r="B73" s="17" t="s">
        <v>120</v>
      </c>
      <c r="C73" s="17">
        <v>99000</v>
      </c>
      <c r="D73" s="17">
        <v>0</v>
      </c>
      <c r="E73" s="17">
        <v>6</v>
      </c>
      <c r="F73" s="17">
        <v>99000</v>
      </c>
      <c r="G73" s="17">
        <v>6</v>
      </c>
      <c r="H73" s="17">
        <v>16500</v>
      </c>
      <c r="I73" s="17">
        <v>99000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</row>
    <row r="74" spans="1:60" s="19" customFormat="1" ht="12.75">
      <c r="A74" s="17" t="s">
        <v>121</v>
      </c>
      <c r="B74" s="17" t="s">
        <v>55</v>
      </c>
      <c r="C74" s="17">
        <v>99000</v>
      </c>
      <c r="D74" s="17">
        <v>0</v>
      </c>
      <c r="E74" s="17">
        <v>3</v>
      </c>
      <c r="F74" s="17">
        <v>99000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>
        <v>3</v>
      </c>
      <c r="Z74" s="17">
        <v>33000</v>
      </c>
      <c r="AA74" s="17">
        <v>99000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s="19" customFormat="1" ht="12.75">
      <c r="A75" s="28" t="s">
        <v>122</v>
      </c>
      <c r="B75" s="17" t="s">
        <v>109</v>
      </c>
      <c r="C75" s="17">
        <v>150000</v>
      </c>
      <c r="D75" s="17">
        <v>0</v>
      </c>
      <c r="E75" s="17">
        <v>5</v>
      </c>
      <c r="F75" s="17">
        <v>150000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>
        <v>5</v>
      </c>
      <c r="AL75" s="17">
        <v>30000</v>
      </c>
      <c r="AM75" s="17">
        <v>150000</v>
      </c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</row>
    <row r="76" spans="1:60" ht="12.75">
      <c r="A76" s="6"/>
      <c r="B76" s="15"/>
      <c r="C76" s="6"/>
      <c r="D76" s="1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s="22" customFormat="1" ht="12.75">
      <c r="A77" s="13">
        <v>10</v>
      </c>
      <c r="B77" s="13" t="s">
        <v>47</v>
      </c>
      <c r="C77" s="13">
        <f>C78+C79+C80+C81</f>
        <v>445500</v>
      </c>
      <c r="D77" s="13">
        <v>0</v>
      </c>
      <c r="E77" s="13">
        <f>E78+E79+E80+E81</f>
        <v>416</v>
      </c>
      <c r="F77" s="13">
        <f>F78+F79+F80+F81</f>
        <v>445500</v>
      </c>
      <c r="G77" s="13">
        <f>G79</f>
        <v>10</v>
      </c>
      <c r="H77" s="13">
        <f>H79</f>
        <v>20000</v>
      </c>
      <c r="I77" s="13">
        <f>I79</f>
        <v>200000</v>
      </c>
      <c r="J77" s="13"/>
      <c r="K77" s="13"/>
      <c r="L77" s="13"/>
      <c r="M77" s="13">
        <f>M80</f>
        <v>1</v>
      </c>
      <c r="N77" s="13">
        <f>N80</f>
        <v>80000</v>
      </c>
      <c r="O77" s="13">
        <f>O80</f>
        <v>80000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>
        <f>AK81</f>
        <v>15</v>
      </c>
      <c r="AL77" s="13">
        <f>AL81</f>
        <v>6600</v>
      </c>
      <c r="AM77" s="13">
        <f>AM81</f>
        <v>99000</v>
      </c>
      <c r="AN77" s="13"/>
      <c r="AO77" s="13"/>
      <c r="AP77" s="13"/>
      <c r="AQ77" s="13"/>
      <c r="AR77" s="13"/>
      <c r="AS77" s="13"/>
      <c r="AT77" s="13">
        <f>AT78</f>
        <v>390</v>
      </c>
      <c r="AU77" s="13">
        <f>AU78</f>
        <v>170.51</v>
      </c>
      <c r="AV77" s="13">
        <f>AV78</f>
        <v>66500</v>
      </c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</row>
    <row r="78" spans="1:60" s="19" customFormat="1" ht="12.75">
      <c r="A78" s="17" t="s">
        <v>123</v>
      </c>
      <c r="B78" s="17" t="s">
        <v>53</v>
      </c>
      <c r="C78" s="17">
        <v>66500</v>
      </c>
      <c r="D78" s="17">
        <v>0</v>
      </c>
      <c r="E78" s="17">
        <v>390</v>
      </c>
      <c r="F78" s="17">
        <v>66500</v>
      </c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>
        <v>390</v>
      </c>
      <c r="AU78" s="17">
        <v>170.51</v>
      </c>
      <c r="AV78" s="17">
        <v>66500</v>
      </c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s="19" customFormat="1" ht="12.75">
      <c r="A79" s="17" t="s">
        <v>124</v>
      </c>
      <c r="B79" s="17" t="s">
        <v>125</v>
      </c>
      <c r="C79" s="17">
        <v>200000</v>
      </c>
      <c r="D79" s="17">
        <v>0</v>
      </c>
      <c r="E79" s="17">
        <v>10</v>
      </c>
      <c r="F79" s="17">
        <v>200000</v>
      </c>
      <c r="G79" s="17">
        <v>10</v>
      </c>
      <c r="H79" s="17">
        <v>20000</v>
      </c>
      <c r="I79" s="17">
        <v>200000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</row>
    <row r="80" spans="1:60" s="19" customFormat="1" ht="12.75">
      <c r="A80" s="17" t="s">
        <v>126</v>
      </c>
      <c r="B80" s="17" t="s">
        <v>127</v>
      </c>
      <c r="C80" s="17">
        <v>80000</v>
      </c>
      <c r="D80" s="17">
        <v>0</v>
      </c>
      <c r="E80" s="17">
        <v>1</v>
      </c>
      <c r="F80" s="17">
        <v>80000</v>
      </c>
      <c r="G80" s="17"/>
      <c r="H80" s="17"/>
      <c r="I80" s="17"/>
      <c r="J80" s="17"/>
      <c r="K80" s="17"/>
      <c r="L80" s="17"/>
      <c r="M80" s="17">
        <v>1</v>
      </c>
      <c r="N80" s="17">
        <v>80000</v>
      </c>
      <c r="O80" s="17">
        <v>80000</v>
      </c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</row>
    <row r="81" spans="1:60" s="19" customFormat="1" ht="12.75">
      <c r="A81" s="17" t="s">
        <v>128</v>
      </c>
      <c r="B81" s="17" t="s">
        <v>109</v>
      </c>
      <c r="C81" s="17">
        <v>99000</v>
      </c>
      <c r="D81" s="17">
        <v>0</v>
      </c>
      <c r="E81" s="17">
        <v>15</v>
      </c>
      <c r="F81" s="17">
        <v>99000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>
        <v>15</v>
      </c>
      <c r="AL81" s="17">
        <v>6600</v>
      </c>
      <c r="AM81" s="17">
        <v>99000</v>
      </c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</row>
    <row r="82" spans="1:60" ht="12.75">
      <c r="A82" s="6"/>
      <c r="B82" s="15"/>
      <c r="C82" s="6"/>
      <c r="D82" s="1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s="22" customFormat="1" ht="12.75">
      <c r="A83" s="13">
        <v>11</v>
      </c>
      <c r="B83" s="13" t="s">
        <v>48</v>
      </c>
      <c r="C83" s="13">
        <f>C84+C85+C86+C87+C88</f>
        <v>614500</v>
      </c>
      <c r="D83" s="13">
        <v>0</v>
      </c>
      <c r="E83" s="13">
        <f>E84+E85+E86+E87+E88</f>
        <v>474</v>
      </c>
      <c r="F83" s="13">
        <f>F84+F85+F86+F87+F88</f>
        <v>614500</v>
      </c>
      <c r="G83" s="13">
        <f>G85</f>
        <v>1</v>
      </c>
      <c r="H83" s="13">
        <f>H85</f>
        <v>198000</v>
      </c>
      <c r="I83" s="13">
        <f>I85</f>
        <v>198000</v>
      </c>
      <c r="J83" s="13"/>
      <c r="K83" s="13"/>
      <c r="L83" s="13"/>
      <c r="M83" s="13">
        <f>M86</f>
        <v>71</v>
      </c>
      <c r="N83" s="13">
        <f>N86</f>
        <v>1901</v>
      </c>
      <c r="O83" s="13">
        <f>O86</f>
        <v>135000</v>
      </c>
      <c r="P83" s="13"/>
      <c r="Q83" s="13"/>
      <c r="R83" s="13"/>
      <c r="S83" s="13"/>
      <c r="T83" s="13"/>
      <c r="U83" s="13"/>
      <c r="V83" s="13"/>
      <c r="W83" s="13"/>
      <c r="X83" s="13"/>
      <c r="Y83" s="13">
        <f>Y87</f>
        <v>2</v>
      </c>
      <c r="Z83" s="13">
        <f>Z87</f>
        <v>49000</v>
      </c>
      <c r="AA83" s="13">
        <f>AA87</f>
        <v>98000</v>
      </c>
      <c r="AB83" s="13"/>
      <c r="AC83" s="13"/>
      <c r="AD83" s="13"/>
      <c r="AE83" s="13"/>
      <c r="AF83" s="13"/>
      <c r="AG83" s="13"/>
      <c r="AH83" s="13"/>
      <c r="AI83" s="13"/>
      <c r="AJ83" s="13"/>
      <c r="AK83" s="13">
        <f>AK88</f>
        <v>10</v>
      </c>
      <c r="AL83" s="13">
        <f>AL88</f>
        <v>9900</v>
      </c>
      <c r="AM83" s="13">
        <f>AM88</f>
        <v>99000</v>
      </c>
      <c r="AN83" s="13"/>
      <c r="AO83" s="13"/>
      <c r="AP83" s="13"/>
      <c r="AQ83" s="13"/>
      <c r="AR83" s="13"/>
      <c r="AS83" s="13"/>
      <c r="AT83" s="13">
        <f>AT84</f>
        <v>390</v>
      </c>
      <c r="AU83" s="13">
        <f>AU84</f>
        <v>216.67</v>
      </c>
      <c r="AV83" s="13">
        <f>AV84</f>
        <v>84500</v>
      </c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</row>
    <row r="84" spans="1:60" s="19" customFormat="1" ht="12.75">
      <c r="A84" s="28" t="s">
        <v>129</v>
      </c>
      <c r="B84" s="17" t="s">
        <v>53</v>
      </c>
      <c r="C84" s="17">
        <v>84500</v>
      </c>
      <c r="D84" s="17">
        <v>0</v>
      </c>
      <c r="E84" s="17">
        <v>390</v>
      </c>
      <c r="F84" s="17">
        <v>84500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>
        <v>390</v>
      </c>
      <c r="AU84" s="17">
        <v>216.67</v>
      </c>
      <c r="AV84" s="17">
        <v>84500</v>
      </c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</row>
    <row r="85" spans="1:60" s="19" customFormat="1" ht="12.75">
      <c r="A85" s="17" t="s">
        <v>130</v>
      </c>
      <c r="B85" s="17" t="s">
        <v>131</v>
      </c>
      <c r="C85" s="17">
        <v>198000</v>
      </c>
      <c r="D85" s="17">
        <v>0</v>
      </c>
      <c r="E85" s="17">
        <v>1</v>
      </c>
      <c r="F85" s="17">
        <v>198000</v>
      </c>
      <c r="G85" s="17">
        <v>1</v>
      </c>
      <c r="H85" s="17">
        <v>198000</v>
      </c>
      <c r="I85" s="17">
        <v>198000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</row>
    <row r="86" spans="1:60" s="19" customFormat="1" ht="12.75">
      <c r="A86" s="17" t="s">
        <v>132</v>
      </c>
      <c r="B86" s="17" t="s">
        <v>133</v>
      </c>
      <c r="C86" s="17">
        <v>135000</v>
      </c>
      <c r="D86" s="17">
        <v>0</v>
      </c>
      <c r="E86" s="17">
        <v>71</v>
      </c>
      <c r="F86" s="17">
        <v>135000</v>
      </c>
      <c r="G86" s="17"/>
      <c r="H86" s="17"/>
      <c r="I86" s="17"/>
      <c r="J86" s="17"/>
      <c r="K86" s="17"/>
      <c r="L86" s="17"/>
      <c r="M86" s="17">
        <v>71</v>
      </c>
      <c r="N86" s="17">
        <v>1901</v>
      </c>
      <c r="O86" s="17">
        <v>135000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</row>
    <row r="87" spans="1:60" s="19" customFormat="1" ht="12.75">
      <c r="A87" s="17" t="s">
        <v>134</v>
      </c>
      <c r="B87" s="17" t="s">
        <v>55</v>
      </c>
      <c r="C87" s="17">
        <v>98000</v>
      </c>
      <c r="D87" s="17">
        <v>0</v>
      </c>
      <c r="E87" s="17">
        <v>2</v>
      </c>
      <c r="F87" s="17">
        <v>98000</v>
      </c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>
        <v>2</v>
      </c>
      <c r="Z87" s="17">
        <v>49000</v>
      </c>
      <c r="AA87" s="17">
        <v>98000</v>
      </c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</row>
    <row r="88" spans="1:60" s="19" customFormat="1" ht="12.75">
      <c r="A88" s="17" t="s">
        <v>135</v>
      </c>
      <c r="B88" s="17" t="s">
        <v>109</v>
      </c>
      <c r="C88" s="17">
        <v>99000</v>
      </c>
      <c r="D88" s="17">
        <v>0</v>
      </c>
      <c r="E88" s="17">
        <v>10</v>
      </c>
      <c r="F88" s="17">
        <v>99000</v>
      </c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>
        <v>10</v>
      </c>
      <c r="AL88" s="17">
        <v>9900</v>
      </c>
      <c r="AM88" s="17">
        <v>99000</v>
      </c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</row>
    <row r="89" spans="1:60" ht="12.75">
      <c r="A89" s="6"/>
      <c r="B89" s="15"/>
      <c r="C89" s="6"/>
      <c r="D89" s="1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s="22" customFormat="1" ht="12.75">
      <c r="A90" s="13">
        <v>12</v>
      </c>
      <c r="B90" s="13" t="s">
        <v>49</v>
      </c>
      <c r="C90" s="13">
        <f>C91+C92</f>
        <v>133600</v>
      </c>
      <c r="D90" s="13">
        <v>0</v>
      </c>
      <c r="E90" s="13">
        <f>E91+E92</f>
        <v>181</v>
      </c>
      <c r="F90" s="13">
        <f>F91+F92</f>
        <v>133600</v>
      </c>
      <c r="G90" s="13">
        <f>G92</f>
        <v>1</v>
      </c>
      <c r="H90" s="13">
        <f>H92</f>
        <v>99000</v>
      </c>
      <c r="I90" s="13">
        <f>I92</f>
        <v>99000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>
        <f>AT91</f>
        <v>180</v>
      </c>
      <c r="AU90" s="13">
        <f>AU91</f>
        <v>192.22</v>
      </c>
      <c r="AV90" s="13">
        <f>AV91</f>
        <v>34600</v>
      </c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</row>
    <row r="91" spans="1:60" s="21" customFormat="1" ht="12.75">
      <c r="A91" s="18" t="s">
        <v>136</v>
      </c>
      <c r="B91" s="18" t="s">
        <v>53</v>
      </c>
      <c r="C91" s="18">
        <v>34600</v>
      </c>
      <c r="D91" s="18">
        <v>0</v>
      </c>
      <c r="E91" s="18">
        <v>180</v>
      </c>
      <c r="F91" s="18">
        <v>34600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>
        <v>180</v>
      </c>
      <c r="AU91" s="18">
        <v>192.22</v>
      </c>
      <c r="AV91" s="18">
        <v>34600</v>
      </c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</row>
    <row r="92" spans="1:60" s="21" customFormat="1" ht="12.75">
      <c r="A92" s="18" t="s">
        <v>137</v>
      </c>
      <c r="B92" s="18" t="s">
        <v>79</v>
      </c>
      <c r="C92" s="18">
        <v>99000</v>
      </c>
      <c r="D92" s="18">
        <v>0</v>
      </c>
      <c r="E92" s="18">
        <v>1</v>
      </c>
      <c r="F92" s="18">
        <v>99000</v>
      </c>
      <c r="G92" s="18">
        <v>1</v>
      </c>
      <c r="H92" s="18">
        <v>99000</v>
      </c>
      <c r="I92" s="18">
        <v>99000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</row>
    <row r="93" spans="1:60" ht="12.75">
      <c r="A93" s="6"/>
      <c r="B93" s="15"/>
      <c r="C93" s="6"/>
      <c r="D93" s="1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s="22" customFormat="1" ht="12.75">
      <c r="A94" s="13">
        <v>13</v>
      </c>
      <c r="B94" s="13" t="s">
        <v>50</v>
      </c>
      <c r="C94" s="13">
        <f>C95+C96+C97+C98</f>
        <v>308200</v>
      </c>
      <c r="D94" s="13">
        <v>0</v>
      </c>
      <c r="E94" s="13">
        <f>E95+E96+E97+E98</f>
        <v>210</v>
      </c>
      <c r="F94" s="13">
        <f>F95+F96+F97+F98</f>
        <v>308200</v>
      </c>
      <c r="G94" s="13">
        <f>G96</f>
        <v>1</v>
      </c>
      <c r="H94" s="13">
        <f>H96</f>
        <v>99000</v>
      </c>
      <c r="I94" s="13">
        <f>I96</f>
        <v>99000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>
        <f>Y97</f>
        <v>3</v>
      </c>
      <c r="Z94" s="13">
        <f>Z97</f>
        <v>24000</v>
      </c>
      <c r="AA94" s="13">
        <f>AA97</f>
        <v>72000</v>
      </c>
      <c r="AB94" s="13"/>
      <c r="AC94" s="13"/>
      <c r="AD94" s="13"/>
      <c r="AE94" s="13"/>
      <c r="AF94" s="13"/>
      <c r="AG94" s="13"/>
      <c r="AH94" s="13"/>
      <c r="AI94" s="13"/>
      <c r="AJ94" s="13"/>
      <c r="AK94" s="13">
        <f>AK98</f>
        <v>8</v>
      </c>
      <c r="AL94" s="13">
        <f>AL98</f>
        <v>12375</v>
      </c>
      <c r="AM94" s="13">
        <f>AM98</f>
        <v>99000</v>
      </c>
      <c r="AN94" s="13"/>
      <c r="AO94" s="13"/>
      <c r="AP94" s="13"/>
      <c r="AQ94" s="13"/>
      <c r="AR94" s="13"/>
      <c r="AS94" s="13"/>
      <c r="AT94" s="13">
        <f>AT95</f>
        <v>198</v>
      </c>
      <c r="AU94" s="13">
        <f>AU95</f>
        <v>192.92</v>
      </c>
      <c r="AV94" s="13">
        <f>AV95</f>
        <v>38200</v>
      </c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</row>
    <row r="95" spans="1:60" s="19" customFormat="1" ht="12.75">
      <c r="A95" s="17" t="s">
        <v>138</v>
      </c>
      <c r="B95" s="17" t="s">
        <v>53</v>
      </c>
      <c r="C95" s="17">
        <v>38200</v>
      </c>
      <c r="D95" s="17">
        <v>0</v>
      </c>
      <c r="E95" s="17">
        <v>198</v>
      </c>
      <c r="F95" s="17">
        <v>38200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>
        <v>198</v>
      </c>
      <c r="AU95" s="17">
        <v>192.92</v>
      </c>
      <c r="AV95" s="17">
        <v>38200</v>
      </c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</row>
    <row r="96" spans="1:60" s="19" customFormat="1" ht="12.75">
      <c r="A96" s="17" t="s">
        <v>139</v>
      </c>
      <c r="B96" s="17" t="s">
        <v>140</v>
      </c>
      <c r="C96" s="17">
        <v>99000</v>
      </c>
      <c r="D96" s="17">
        <v>0</v>
      </c>
      <c r="E96" s="17">
        <v>1</v>
      </c>
      <c r="F96" s="17">
        <v>99000</v>
      </c>
      <c r="G96" s="17">
        <v>1</v>
      </c>
      <c r="H96" s="17">
        <v>99000</v>
      </c>
      <c r="I96" s="17">
        <v>99000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</row>
    <row r="97" spans="1:60" s="19" customFormat="1" ht="12.75">
      <c r="A97" s="17" t="s">
        <v>141</v>
      </c>
      <c r="B97" s="17" t="s">
        <v>55</v>
      </c>
      <c r="C97" s="17">
        <v>72000</v>
      </c>
      <c r="D97" s="17">
        <v>0</v>
      </c>
      <c r="E97" s="17">
        <v>3</v>
      </c>
      <c r="F97" s="17">
        <v>72000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>
        <v>3</v>
      </c>
      <c r="Z97" s="17">
        <v>24000</v>
      </c>
      <c r="AA97" s="17">
        <v>72000</v>
      </c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</row>
    <row r="98" spans="1:60" s="19" customFormat="1" ht="12.75">
      <c r="A98" s="17" t="s">
        <v>142</v>
      </c>
      <c r="B98" s="17" t="s">
        <v>109</v>
      </c>
      <c r="C98" s="17">
        <v>99000</v>
      </c>
      <c r="D98" s="17">
        <v>0</v>
      </c>
      <c r="E98" s="17">
        <v>8</v>
      </c>
      <c r="F98" s="17">
        <v>99000</v>
      </c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>
        <v>8</v>
      </c>
      <c r="AL98" s="17">
        <v>12375</v>
      </c>
      <c r="AM98" s="17">
        <v>99000</v>
      </c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</row>
    <row r="99" spans="1:60" ht="12.75">
      <c r="A99" s="6"/>
      <c r="B99" s="15"/>
      <c r="C99" s="6"/>
      <c r="D99" s="1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s="22" customFormat="1" ht="12.75">
      <c r="A100" s="13">
        <v>14</v>
      </c>
      <c r="B100" s="13" t="s">
        <v>51</v>
      </c>
      <c r="C100" s="13">
        <f>C101+C102+C103+C104</f>
        <v>368000</v>
      </c>
      <c r="D100" s="13">
        <v>0</v>
      </c>
      <c r="E100" s="13">
        <f>E101+E102+E103+E104</f>
        <v>586</v>
      </c>
      <c r="F100" s="13">
        <f>F101+F102+F103+F104</f>
        <v>368000</v>
      </c>
      <c r="G100" s="13">
        <f>G102</f>
        <v>1</v>
      </c>
      <c r="H100" s="13">
        <f>H102</f>
        <v>147800</v>
      </c>
      <c r="I100" s="13">
        <f>I102</f>
        <v>147800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>
        <f>Y103</f>
        <v>6</v>
      </c>
      <c r="Z100" s="13">
        <f>Z103</f>
        <v>16500</v>
      </c>
      <c r="AA100" s="13">
        <f>AA103</f>
        <v>99000</v>
      </c>
      <c r="AB100" s="13"/>
      <c r="AC100" s="13"/>
      <c r="AD100" s="13"/>
      <c r="AE100" s="13"/>
      <c r="AF100" s="13"/>
      <c r="AG100" s="13"/>
      <c r="AH100" s="13"/>
      <c r="AI100" s="13"/>
      <c r="AJ100" s="13"/>
      <c r="AK100" s="13">
        <f>AK104</f>
        <v>282</v>
      </c>
      <c r="AL100" s="13">
        <f>AL104</f>
        <v>212.76</v>
      </c>
      <c r="AM100" s="13">
        <f>AM104</f>
        <v>60000</v>
      </c>
      <c r="AN100" s="13"/>
      <c r="AO100" s="13"/>
      <c r="AP100" s="13"/>
      <c r="AQ100" s="13"/>
      <c r="AR100" s="13"/>
      <c r="AS100" s="13"/>
      <c r="AT100" s="13">
        <f>AT101</f>
        <v>297</v>
      </c>
      <c r="AU100" s="13">
        <f>AU101</f>
        <v>206.06</v>
      </c>
      <c r="AV100" s="13">
        <f>AV101</f>
        <v>61200</v>
      </c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</row>
    <row r="101" spans="1:60" s="19" customFormat="1" ht="12.75">
      <c r="A101" s="17" t="s">
        <v>143</v>
      </c>
      <c r="B101" s="17" t="s">
        <v>53</v>
      </c>
      <c r="C101" s="17">
        <v>61200</v>
      </c>
      <c r="D101" s="17">
        <v>0</v>
      </c>
      <c r="E101" s="17">
        <v>297</v>
      </c>
      <c r="F101" s="17">
        <v>61200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>
        <v>297</v>
      </c>
      <c r="AU101" s="17">
        <v>206.06</v>
      </c>
      <c r="AV101" s="17">
        <v>61200</v>
      </c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</row>
    <row r="102" spans="1:60" s="19" customFormat="1" ht="12.75">
      <c r="A102" s="17" t="s">
        <v>144</v>
      </c>
      <c r="B102" s="17" t="s">
        <v>79</v>
      </c>
      <c r="C102" s="17">
        <v>147800</v>
      </c>
      <c r="D102" s="17">
        <v>0</v>
      </c>
      <c r="E102" s="17">
        <v>1</v>
      </c>
      <c r="F102" s="17">
        <v>147800</v>
      </c>
      <c r="G102" s="17">
        <v>1</v>
      </c>
      <c r="H102" s="17">
        <v>147800</v>
      </c>
      <c r="I102" s="17">
        <v>147800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</row>
    <row r="103" spans="1:60" s="19" customFormat="1" ht="12.75">
      <c r="A103" s="17" t="s">
        <v>145</v>
      </c>
      <c r="B103" s="17" t="s">
        <v>55</v>
      </c>
      <c r="C103" s="17">
        <v>99000</v>
      </c>
      <c r="D103" s="17">
        <v>0</v>
      </c>
      <c r="E103" s="17">
        <v>6</v>
      </c>
      <c r="F103" s="17">
        <v>99000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>
        <v>6</v>
      </c>
      <c r="Z103" s="17">
        <v>16500</v>
      </c>
      <c r="AA103" s="17">
        <v>99000</v>
      </c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</row>
    <row r="104" spans="1:60" s="19" customFormat="1" ht="12.75">
      <c r="A104" s="17" t="s">
        <v>146</v>
      </c>
      <c r="B104" s="17" t="s">
        <v>109</v>
      </c>
      <c r="C104" s="17">
        <v>60000</v>
      </c>
      <c r="D104" s="17">
        <v>0</v>
      </c>
      <c r="E104" s="17">
        <v>282</v>
      </c>
      <c r="F104" s="17">
        <v>60000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>
        <v>282</v>
      </c>
      <c r="AL104" s="17">
        <v>212.76</v>
      </c>
      <c r="AM104" s="17">
        <v>60000</v>
      </c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</row>
    <row r="105" spans="1:60" s="24" customFormat="1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ht="12.75">
      <c r="A106" s="9"/>
      <c r="B106" s="10" t="s">
        <v>33</v>
      </c>
      <c r="C106" s="9">
        <f aca="true" t="shared" si="0" ref="C106:AQ106">C100+C94+C90+C83+C77+C71+C64+C56+C47+C41+C34+C27+C20+C13</f>
        <v>10295600</v>
      </c>
      <c r="D106" s="12">
        <f t="shared" si="0"/>
        <v>1290200</v>
      </c>
      <c r="E106" s="9">
        <f t="shared" si="0"/>
        <v>6681</v>
      </c>
      <c r="F106" s="9">
        <f t="shared" si="0"/>
        <v>11585800</v>
      </c>
      <c r="G106" s="9">
        <f t="shared" si="0"/>
        <v>41</v>
      </c>
      <c r="H106" s="9">
        <v>72944.68</v>
      </c>
      <c r="I106" s="9">
        <f t="shared" si="0"/>
        <v>2739300</v>
      </c>
      <c r="J106" s="9">
        <f t="shared" si="0"/>
        <v>0</v>
      </c>
      <c r="K106" s="9">
        <f t="shared" si="0"/>
        <v>0</v>
      </c>
      <c r="L106" s="9">
        <f t="shared" si="0"/>
        <v>0</v>
      </c>
      <c r="M106" s="9">
        <f t="shared" si="0"/>
        <v>280</v>
      </c>
      <c r="N106" s="9">
        <v>2800</v>
      </c>
      <c r="O106" s="9">
        <f t="shared" si="0"/>
        <v>1027400</v>
      </c>
      <c r="P106" s="9">
        <f t="shared" si="0"/>
        <v>0</v>
      </c>
      <c r="Q106" s="9">
        <f t="shared" si="0"/>
        <v>0</v>
      </c>
      <c r="R106" s="9">
        <f t="shared" si="0"/>
        <v>0</v>
      </c>
      <c r="S106" s="9">
        <f t="shared" si="0"/>
        <v>170</v>
      </c>
      <c r="T106" s="9">
        <v>2784.62</v>
      </c>
      <c r="U106" s="9">
        <f t="shared" si="0"/>
        <v>362000</v>
      </c>
      <c r="V106" s="9">
        <f t="shared" si="0"/>
        <v>0</v>
      </c>
      <c r="W106" s="9">
        <f t="shared" si="0"/>
        <v>0</v>
      </c>
      <c r="X106" s="9">
        <f t="shared" si="0"/>
        <v>0</v>
      </c>
      <c r="Y106" s="9">
        <f t="shared" si="0"/>
        <v>66</v>
      </c>
      <c r="Z106" s="9">
        <v>34352.94</v>
      </c>
      <c r="AA106" s="9">
        <f t="shared" si="0"/>
        <v>1552000</v>
      </c>
      <c r="AB106" s="9">
        <f t="shared" si="0"/>
        <v>0</v>
      </c>
      <c r="AC106" s="9">
        <f t="shared" si="0"/>
        <v>0</v>
      </c>
      <c r="AD106" s="9">
        <f t="shared" si="0"/>
        <v>0</v>
      </c>
      <c r="AE106" s="9">
        <f t="shared" si="0"/>
        <v>0</v>
      </c>
      <c r="AF106" s="9">
        <f t="shared" si="0"/>
        <v>0</v>
      </c>
      <c r="AG106" s="9">
        <f t="shared" si="0"/>
        <v>0</v>
      </c>
      <c r="AH106" s="9">
        <f t="shared" si="0"/>
        <v>0</v>
      </c>
      <c r="AI106" s="9">
        <f t="shared" si="0"/>
        <v>0</v>
      </c>
      <c r="AJ106" s="9">
        <f t="shared" si="0"/>
        <v>0</v>
      </c>
      <c r="AK106" s="9">
        <f t="shared" si="0"/>
        <v>554</v>
      </c>
      <c r="AL106" s="9">
        <v>4381.77</v>
      </c>
      <c r="AM106" s="9">
        <f t="shared" si="0"/>
        <v>2025000</v>
      </c>
      <c r="AN106" s="9">
        <f t="shared" si="0"/>
        <v>0</v>
      </c>
      <c r="AO106" s="9">
        <f t="shared" si="0"/>
        <v>0</v>
      </c>
      <c r="AP106" s="9">
        <f t="shared" si="0"/>
        <v>0</v>
      </c>
      <c r="AQ106" s="9">
        <f t="shared" si="0"/>
        <v>3</v>
      </c>
      <c r="AR106" s="9">
        <v>896667</v>
      </c>
      <c r="AS106" s="9">
        <f>AS100+AS94+AS90+AS83+AS77+AS71+AS64+AS56+AS47+AS41+AS34+AS27+AS20+AS13</f>
        <v>2740200</v>
      </c>
      <c r="AT106" s="9">
        <f>AT100+AT94+AT90+AT83+AT77+AT71+AT64+AT56+AT47+AT41+AT34+AT27+AT20+AT13</f>
        <v>5567</v>
      </c>
      <c r="AU106" s="9">
        <v>204.76</v>
      </c>
      <c r="AV106" s="9">
        <f aca="true" t="shared" si="1" ref="AV106:BH106">AV100+AV94+AV90+AV83+AV77+AV71+AV64+AV56+AV47+AV41+AV34+AV27+AV20+AV13</f>
        <v>1139900</v>
      </c>
      <c r="AW106" s="9">
        <f t="shared" si="1"/>
        <v>0</v>
      </c>
      <c r="AX106" s="9">
        <f t="shared" si="1"/>
        <v>0</v>
      </c>
      <c r="AY106" s="9">
        <f t="shared" si="1"/>
        <v>0</v>
      </c>
      <c r="AZ106" s="9">
        <f t="shared" si="1"/>
        <v>0</v>
      </c>
      <c r="BA106" s="9">
        <f t="shared" si="1"/>
        <v>0</v>
      </c>
      <c r="BB106" s="9">
        <f t="shared" si="1"/>
        <v>0</v>
      </c>
      <c r="BC106" s="9">
        <f t="shared" si="1"/>
        <v>0</v>
      </c>
      <c r="BD106" s="9">
        <f t="shared" si="1"/>
        <v>0</v>
      </c>
      <c r="BE106" s="9">
        <f t="shared" si="1"/>
        <v>0</v>
      </c>
      <c r="BF106" s="9">
        <f t="shared" si="1"/>
        <v>0</v>
      </c>
      <c r="BG106" s="9">
        <f t="shared" si="1"/>
        <v>0</v>
      </c>
      <c r="BH106" s="9">
        <f t="shared" si="1"/>
        <v>0</v>
      </c>
    </row>
    <row r="107" ht="12.75">
      <c r="D107" s="19"/>
    </row>
    <row r="108" ht="12.75">
      <c r="D108" s="19"/>
    </row>
    <row r="109" spans="51:59" ht="12.75">
      <c r="AY109" s="98" t="s">
        <v>149</v>
      </c>
      <c r="AZ109" s="98"/>
      <c r="BA109" s="98"/>
      <c r="BE109" s="98" t="s">
        <v>150</v>
      </c>
      <c r="BF109" s="98"/>
      <c r="BG109" s="98"/>
    </row>
    <row r="110" spans="5:7" ht="12.75">
      <c r="E110" s="31"/>
      <c r="F110" s="31"/>
      <c r="G110" s="31"/>
    </row>
    <row r="112" spans="5:60" ht="12.75">
      <c r="E112" s="31"/>
      <c r="F112" s="31"/>
      <c r="G112" s="31"/>
      <c r="AY112" s="98"/>
      <c r="AZ112" s="98"/>
      <c r="BA112" s="98"/>
      <c r="BE112" s="98"/>
      <c r="BF112" s="98"/>
      <c r="BG112" s="98"/>
      <c r="BH112" s="31"/>
    </row>
    <row r="116" spans="2:51" ht="12.75">
      <c r="B116" s="30"/>
      <c r="AY116" s="30"/>
    </row>
  </sheetData>
  <sheetProtection/>
  <mergeCells count="49">
    <mergeCell ref="BE109:BG109"/>
    <mergeCell ref="BE112:BG112"/>
    <mergeCell ref="AY109:BA109"/>
    <mergeCell ref="AY112:BA112"/>
    <mergeCell ref="BH5:BH10"/>
    <mergeCell ref="AW9:AW10"/>
    <mergeCell ref="BD6:BD10"/>
    <mergeCell ref="BE6:BE10"/>
    <mergeCell ref="AW8:AY8"/>
    <mergeCell ref="AZ5:BA5"/>
    <mergeCell ref="BD5:BG5"/>
    <mergeCell ref="BF6:BG9"/>
    <mergeCell ref="AT5:AY7"/>
    <mergeCell ref="AT8:AV8"/>
    <mergeCell ref="V9:X9"/>
    <mergeCell ref="P9:R9"/>
    <mergeCell ref="AK9:AM9"/>
    <mergeCell ref="AN9:AP9"/>
    <mergeCell ref="AB9:AD9"/>
    <mergeCell ref="E8:F9"/>
    <mergeCell ref="AE8:AJ8"/>
    <mergeCell ref="S8:X8"/>
    <mergeCell ref="M8:R8"/>
    <mergeCell ref="AU9:AU10"/>
    <mergeCell ref="AV9:AV10"/>
    <mergeCell ref="AQ5:AS9"/>
    <mergeCell ref="Y8:AD8"/>
    <mergeCell ref="AH9:AJ9"/>
    <mergeCell ref="AK8:AP8"/>
    <mergeCell ref="A5:A10"/>
    <mergeCell ref="S9:U9"/>
    <mergeCell ref="Y9:AA9"/>
    <mergeCell ref="G8:L8"/>
    <mergeCell ref="E5:AP7"/>
    <mergeCell ref="B5:B10"/>
    <mergeCell ref="AE9:AG9"/>
    <mergeCell ref="C8:C9"/>
    <mergeCell ref="D8:D9"/>
    <mergeCell ref="C5:D7"/>
    <mergeCell ref="C2:S2"/>
    <mergeCell ref="BB5:BC9"/>
    <mergeCell ref="G9:I9"/>
    <mergeCell ref="M9:O9"/>
    <mergeCell ref="J9:L9"/>
    <mergeCell ref="BA6:BA10"/>
    <mergeCell ref="AX9:AX10"/>
    <mergeCell ref="AY9:AY10"/>
    <mergeCell ref="AZ6:AZ10"/>
    <mergeCell ref="AT9:AT10"/>
  </mergeCells>
  <printOptions/>
  <pageMargins left="0.2362204724409449" right="0.1968503937007874" top="0.984251968503937" bottom="0.984251968503937" header="0.2362204724409449" footer="0.5118110236220472"/>
  <pageSetup fitToWidth="4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Аттестация</cp:lastModifiedBy>
  <cp:lastPrinted>2012-03-14T04:38:16Z</cp:lastPrinted>
  <dcterms:created xsi:type="dcterms:W3CDTF">2011-11-15T07:47:13Z</dcterms:created>
  <dcterms:modified xsi:type="dcterms:W3CDTF">2012-03-14T04:39:40Z</dcterms:modified>
  <cp:category/>
  <cp:version/>
  <cp:contentType/>
  <cp:contentStatus/>
</cp:coreProperties>
</file>